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iriamg\Desktop\Mongolia mission preparation\PLR workshop prep and lose ends\Benefits and risks tables\Mongolian\"/>
    </mc:Choice>
  </mc:AlternateContent>
  <bookViews>
    <workbookView xWindow="0" yWindow="0" windowWidth="23040" windowHeight="9384" firstSheet="8" activeTab="11"/>
  </bookViews>
  <sheets>
    <sheet name="Intro &amp; PAMs" sheetId="2" r:id="rId1"/>
    <sheet name="Benefits &amp; risks - PAM 1" sheetId="26" r:id="rId2"/>
    <sheet name="Benefits &amp; risks - PAM 2" sheetId="27" r:id="rId3"/>
    <sheet name="Benefits &amp; risks - PAM 3" sheetId="25" r:id="rId4"/>
    <sheet name="Benefits &amp; risks - PAM 4" sheetId="21" r:id="rId5"/>
    <sheet name="Benefits &amp; risks - PAM 5" sheetId="19" r:id="rId6"/>
    <sheet name="Benefits &amp; risks - PAM 6" sheetId="23" r:id="rId7"/>
    <sheet name="Benefits &amp; risks - PAM 7" sheetId="18" r:id="rId8"/>
    <sheet name="Benefits &amp; risks - PAM 8" sheetId="20" r:id="rId9"/>
    <sheet name="Benefits &amp; risks - PAM 9" sheetId="22" r:id="rId10"/>
    <sheet name="Benefits &amp; risks - PAM 10" sheetId="24" r:id="rId11"/>
    <sheet name="Guidance" sheetId="4" r:id="rId12"/>
  </sheets>
  <externalReferences>
    <externalReference r:id="rId13"/>
    <externalReference r:id="rId14"/>
    <externalReference r:id="rId15"/>
    <externalReference r:id="rId16"/>
    <externalReference r:id="rId17"/>
    <externalReference r:id="rId18"/>
    <externalReference r:id="rId19"/>
    <externalReference r:id="rId20"/>
  </externalReferences>
  <definedNames>
    <definedName name="_ftn1" localSheetId="0">'Intro &amp; PAMs'!$B$17</definedName>
    <definedName name="_ftnref1" localSheetId="0">'Intro &amp; PAMs'!$B$14</definedName>
  </definedNames>
  <calcPr calcId="152511"/>
</workbook>
</file>

<file path=xl/calcChain.xml><?xml version="1.0" encoding="utf-8"?>
<calcChain xmlns="http://schemas.openxmlformats.org/spreadsheetml/2006/main">
  <c r="A43" i="2" l="1"/>
  <c r="F81" i="25"/>
  <c r="F58" i="25"/>
  <c r="D3" i="20"/>
  <c r="D3" i="18"/>
  <c r="D58" i="19"/>
  <c r="F14" i="19"/>
  <c r="D3" i="27"/>
  <c r="D65" i="26"/>
  <c r="D27" i="26"/>
  <c r="D28" i="18"/>
  <c r="D26" i="27"/>
  <c r="B26" i="27"/>
  <c r="B3" i="27"/>
  <c r="B65" i="26"/>
  <c r="D45" i="26"/>
  <c r="B45" i="26"/>
  <c r="B27" i="26"/>
  <c r="D3" i="26"/>
  <c r="B3" i="26"/>
  <c r="B3" i="19"/>
  <c r="D3" i="19"/>
  <c r="D88" i="25"/>
  <c r="D62" i="25"/>
  <c r="D35" i="25"/>
  <c r="D3" i="25"/>
  <c r="B3" i="25"/>
  <c r="D66" i="24"/>
  <c r="D43" i="24"/>
  <c r="D26" i="24"/>
  <c r="D3" i="24"/>
  <c r="B3" i="24"/>
  <c r="D65" i="23"/>
  <c r="D44" i="23"/>
  <c r="D24" i="23"/>
  <c r="D3" i="23"/>
  <c r="B3" i="23"/>
  <c r="D88" i="22"/>
  <c r="D65" i="22"/>
  <c r="D43" i="22"/>
  <c r="D25" i="22"/>
  <c r="D3" i="22"/>
  <c r="B3" i="22"/>
  <c r="D90" i="20"/>
  <c r="D71" i="20"/>
  <c r="D52" i="20"/>
  <c r="D31" i="20"/>
  <c r="D77" i="19"/>
  <c r="F47" i="19"/>
  <c r="F46" i="19"/>
  <c r="D34" i="19"/>
  <c r="F11" i="19"/>
  <c r="B3" i="18"/>
</calcChain>
</file>

<file path=xl/sharedStrings.xml><?xml version="1.0" encoding="utf-8"?>
<sst xmlns="http://schemas.openxmlformats.org/spreadsheetml/2006/main" count="2451" uniqueCount="1191">
  <si>
    <t>Ойн доройтол буурч, ойн түймрийг даван туулах чадвар дээшилнэ</t>
  </si>
  <si>
    <t xml:space="preserve">  Cанал болгож буй бодлого, арга хэмжээ</t>
  </si>
  <si>
    <t>БАХ 1:</t>
  </si>
  <si>
    <t>Тайлбар:</t>
  </si>
  <si>
    <t>Зорилго (хүчин зүйлс/бэрхшээлийг оролцуулан):</t>
  </si>
  <si>
    <t>Үндсэн үйл ажиллагаа:</t>
  </si>
  <si>
    <t>БАХ:2</t>
  </si>
  <si>
    <t>Гол оролцогч талууд:</t>
  </si>
  <si>
    <t xml:space="preserve">Үйл ажиллагаа явуулах ойн нөхөрлөлүүд? Хувийн ойн компаниуд? </t>
  </si>
  <si>
    <t>БАХ 3:</t>
  </si>
  <si>
    <t>БАХ 4:</t>
  </si>
  <si>
    <t>БАХ 5:</t>
  </si>
  <si>
    <t>БАХ 6:</t>
  </si>
  <si>
    <t>БАХ 7:</t>
  </si>
  <si>
    <t>БАХ 8:</t>
  </si>
  <si>
    <t>БАХ 9:</t>
  </si>
  <si>
    <t>БАХ 10:</t>
  </si>
  <si>
    <t>Аж ахуйн нэгж, ойн нөхөрлөлүүдэд ойн тогтвортой менежментийг нэвтрүүлснээр уур амьсгалын өөрчлөлтөд дасан зохицох чадвар дээшилж, экосистемийн эрүүл мэнд сайжирна</t>
  </si>
  <si>
    <t xml:space="preserve">Үйл ажиллагаа явуулах ойн нөхөрлөлүүд? Хувийн ойн аж ахуй? Дэд бүтцийн газар?  </t>
  </si>
  <si>
    <t>Мод тарих, нөхөн ургуулах горимын үр нөлөөг дээшлүүлж, уур амьсгалын өөрчлөлтөд дасан зохицох чадварыг сайжруулах</t>
  </si>
  <si>
    <t xml:space="preserve">Үйл ажиллагааг явуулах ойн нөхөрлөлүүд, орон нутаг? Ойн аж ахуй? Судлаачид/академи? Доройтсон газрын эзэд?  </t>
  </si>
  <si>
    <t>Хууль бус мод бэлтгэлтэй тэмцэх эрх зүйн орчныг боловсронгуй болгож, чадавхыг бэхжүүлнэ</t>
  </si>
  <si>
    <t>Хууль бус мод бэлтгэл улмаас үүсэх ойн доройтол, хомсдолыг бууруулах</t>
  </si>
  <si>
    <t>Ойн нөхөрлөлүүд, орон нутаг? Модыг түлшиндээ хэрэглэдэг айл өрхүүд? Ойн аж ахуй? Хууль сахиулах байгууллага? Хууль бусаар мод бэлтгэгчид?</t>
  </si>
  <si>
    <t>Тусгай хамгаалалттай газрын нэгж? Аймаг, сумын засаг даргын тамгын газар? Тусгай хамгаалалттай газрын удирдлага? Ойн нөхөрлөлүүд, орон нутаг?</t>
  </si>
  <si>
    <t>Ус хэрэглэгчид/дэд бүтэц? Орон нутаг? Ойн нөхөрлөлүүд? Аймаг, сумын засаг даргын тамгын газар?</t>
  </si>
  <si>
    <t xml:space="preserve">Ойн нөхөрлөлүүд, орон нутаг? Айл өрхүүд? Ойн аж ахуй? Аймаг, сумын засаг даргын тамгын газар? Ой, хөдөө аж ахуйн байгууллага? </t>
  </si>
  <si>
    <t>Заган ойн экосистем бүхий газар нутагт цөлжилт буурч, байгаль орчны хамгаалал сайжирна</t>
  </si>
  <si>
    <t>Ойн нөхөрлөлүүд, малчид, бусад бүлгүүд? Модыг түлшиндээ хэрэглэдэг айл өрхүүд? Хилийн цэргийн анги?</t>
  </si>
  <si>
    <t>Модны аж ахуйг сайжруулах замаар ойн тогтвортой менежментийг дэмжих</t>
  </si>
  <si>
    <t>Эрсдэл, үр ашгийн үнэлгээ</t>
  </si>
  <si>
    <t>Боломжит үр ашиг</t>
  </si>
  <si>
    <t>Үр ашиг</t>
  </si>
  <si>
    <t xml:space="preserve">Магадлал (Их = 5, Дунд = 3, Бага = 1) </t>
  </si>
  <si>
    <t xml:space="preserve">Эерэг нөлөө (Их = 5, Дунд = 3, Бага = 1) </t>
  </si>
  <si>
    <t>Тайлбар</t>
  </si>
  <si>
    <t>Болзошгүй эрсдэл</t>
  </si>
  <si>
    <t>Эрсдэл</t>
  </si>
  <si>
    <t xml:space="preserve">Үр ашгийг нэмэгдүүлэх, БАХ-ний бүтцийг сайжруулах арга зам - өндөр ач холбогдолтой үр ашиг (оноо 9-c дээш) </t>
  </si>
  <si>
    <t>Оноо</t>
  </si>
  <si>
    <t xml:space="preserve">Нийгмийн </t>
  </si>
  <si>
    <t>Байгаль орчны</t>
  </si>
  <si>
    <t xml:space="preserve">Үр ашгийг нэмэгдүүлэх, БАХ-ний бүтцийг сайжруулах арга зам - (9-c дээш оноо) </t>
  </si>
  <si>
    <t>Засаглалын/Бусад</t>
  </si>
  <si>
    <t xml:space="preserve">Сөрөг нөлөө (Их = 5, Дунд = 3, Бага = 1) </t>
  </si>
  <si>
    <t xml:space="preserve">Эрсдэлийг бууруулах, БАХ-ний бүтцийг сайжруулах арга зам -  (9-с дээш оноо) </t>
  </si>
  <si>
    <t>БАХ 2</t>
  </si>
  <si>
    <t>Бэлчээрийн менежментийг сайжруулах (Хэт ачаалалтай газруудад бэлчээрийн даацыг тодорхойлж, малын тооны дээд хязгаарыг тогтоох</t>
  </si>
  <si>
    <t>Малын тоо ихтэй газруудад уст цэгүүдийн зайг ихэсгэх (ойрхон байрлах уст цэгүүд нь газар нутгийг бүхэлд нь талхалд өртүүлдэг)</t>
  </si>
  <si>
    <t>Говийн бүсийн уст цэг байхгүйгээс ашиглагддаггүй газарт уст цэгийг бий болгох</t>
  </si>
  <si>
    <t>Алтайн нурууны ТХГ-т зөвшөөрөлтэй малчид ихээр очиж зусдаг. Үүнийг зохицуулах арга хэмжээг төлөвлөх</t>
  </si>
  <si>
    <t>Нийтийн эзэмшлийн газар багасна (малын бэлчээр)</t>
  </si>
  <si>
    <t>БАХ 5</t>
  </si>
  <si>
    <t>Иргэдийн амьжиргааны эх үүсвэр багасна (ойн дагалт баялаг ашиглах боломж буурна)</t>
  </si>
  <si>
    <t>Орон нутгийн удирдлага эрх мэдлээ хэтрүүлэн ашиглах, авилгалд өртөх</t>
  </si>
  <si>
    <t>Байгаль хамгаалах үйл ажиллагааны санхүүжилт нэмэгдэнэ</t>
  </si>
  <si>
    <t>Нөхөрлөлийн гишүүдийн орлого нэмэгдэнэ</t>
  </si>
  <si>
    <t>Орон нутгийн хөгжилд хувь нэмэр оруулна (аялал жуулчлал, ажлын байр)</t>
  </si>
  <si>
    <t>Цөлжилт бүхий гадаад орны ус хуримтлуулдаг туршлагыг нутгийн иргэдэд сурталчлан сургалт явуулах</t>
  </si>
  <si>
    <t>Хөрсний чийг нэмэгдэнэ</t>
  </si>
  <si>
    <t>Загийг дагалдан ургадаг эмийн ба ашигт ургамлын нөөц нэмэгдэнэ</t>
  </si>
  <si>
    <t>Түлш орлох бүтээгдэхүүн үйлдвэрлэдэг ААН, ойн нөхөрлөлийг дэмжих</t>
  </si>
  <si>
    <t>Түлш орлох бүтээгдэхүүний хангалтыг сайжруулах</t>
  </si>
  <si>
    <t>Бусад газарт ойн түлшний хэрэглээ нэмэгдэнэ (шилжих эрсдэл)</t>
  </si>
  <si>
    <t xml:space="preserve">Хувийн хэвшлийг дэмжих, модны үйлдвэрлэлийн шийдлүүдийг гаргах </t>
  </si>
  <si>
    <t>Хэрэглэгчийн судалгаа хийж, тэдний хэрэгцээ, таашаалд нийцсэн бүтээгдэхүүн үйлдвэрлэх</t>
  </si>
  <si>
    <t>БАХ 1</t>
  </si>
  <si>
    <t xml:space="preserve">Эрсдэлийг бууруулах, БАХ-ний бүтцийг сайжруулах арга зам - өргөн хүрээтэй эрсдэл (оноо 4-9) </t>
  </si>
  <si>
    <t>ААНБ, нөхөрлөлийн хооронд маргаан зөрчил үүснэ.</t>
  </si>
  <si>
    <t>Орон нутгийн иргэдийн өмч хамгаалагдана.</t>
  </si>
  <si>
    <t>Үйл ажиллагаа 4.1: эко-бүс/цаг уурын бүсэд генетикийн хувьд баталгаажсан үрийн хөтөлбөрийг уур амьсгалын өөрчлөлтөд дасан зохицох чадварыг нэмэгдүүлэх зорилгоор  хэрэгжүүлэх</t>
  </si>
  <si>
    <t>Тарьц суулгацын нэгдсэн мэдээллийн санг бий болгох</t>
  </si>
  <si>
    <t>Засаглалын бусад</t>
  </si>
  <si>
    <t>Үйл ажиллагаа 4.2: Хүний үйл ажиллагаа ихээр явагддаг бүсэд мод тарихтай холбоотой орон нутгийн төлөвлөлт, нутгийн иргэдэд түшиглэсэн гэрээний механизмыг боловсронгуй болгох</t>
  </si>
  <si>
    <t>Үйл ажиллагаа 4.5: Экосистемийг хамгаалах, орлого нэмэгдүүлэх зорилгоор ойн аж ахуйн загварыг хөгжүүлэн хэрэгжүүлэх</t>
  </si>
  <si>
    <t>Засаглалын</t>
  </si>
  <si>
    <t>БАХ 6</t>
  </si>
  <si>
    <t>Иргэд ойн нөөцийг илүү ихээр ашигласнаас ойн нөөц буурна</t>
  </si>
  <si>
    <t>БАХ 8</t>
  </si>
  <si>
    <t>Эдийн засгийн боломжуудыг бий болгох замаар ойн хамгаалал, менежментийг боловсронгуй болгох урамшууллыг нэмэгдүүлнэ</t>
  </si>
  <si>
    <t>Эрсдэл, үр ашгийг үнэлэх зааварчилгаа</t>
  </si>
  <si>
    <t>Канкуны 7 зарчим</t>
  </si>
  <si>
    <t xml:space="preserve">Зарчим1: Үндэсний ойн хөтөлбөрийн хууль зүйн нийцэл болон уялдаа холбоо. </t>
  </si>
  <si>
    <t xml:space="preserve">REDD + үйл ажиллагаа нь Засгийн газар журам, үндэсний хэмжээнд нэгдэн орсон олон улсын конвенц / гэрээ, хэлэлцээр мөн ойн үндэсний хөтөлбөрүүдтэй нийцсэн байх хэрэгтэй. </t>
  </si>
  <si>
    <t>Зарчим 2: Үндэсний ойн засаглалын үр нөлөө ба ил тод байдал.</t>
  </si>
  <si>
    <t>Бүх масштабын болон нөхцөл дэх REDD + үйл ажиллагаа нь үндэсний тусгаар тогтнол-д заасны дагуу, ил тод, үр дүнтэй ойн засаглалд хувь нэмрээ оруулах болно.</t>
  </si>
  <si>
    <t xml:space="preserve">Зарчим 3: Нутгийн уугуул иргэд, орон нутгийн иргэдийн эрх. </t>
  </si>
  <si>
    <t>REDD + үйл ажиллагаа цар хүрээ, хэрэгжүүлэх зохих арга хэмжээгээрээ дамжуулан нутгийн уугуул иргэд, орон нутгийн эрхийг хүндэтгэнэ.</t>
  </si>
  <si>
    <t xml:space="preserve">Зарчим 4: Оролцогч талуудын үр нөлөө. </t>
  </si>
  <si>
    <t xml:space="preserve">REDD + үйл ажиллагаа нь холбогдох талуудын идэвхи санаачлага, ил тод байдал болон үндэсний түвшингээс талуудын түвшний өсөлтийн түвшинг тодорхойлох, хяналт шалгалт гэрээ хэлэлцээр дээр үндэслэгдэнэ явагдах болно. </t>
  </si>
  <si>
    <t xml:space="preserve">Зарчим 5: Биологийн олон төрөл зүйлийн хамгаалал болон нийгэм, хүрээлэн буй орчны үйлчилгээ. </t>
  </si>
  <si>
    <t xml:space="preserve">REDD + үйл ажиллагаа нь нийгэм, хүрээлэн буй орчны ашигтай байдалд зориулагдсан экосистемийн үйлчилгээ, биологийн олон янз байдлыг хамгаалах, хадгалахуйц үр дүнтэй стратегийг боловсруулах болно. </t>
  </si>
  <si>
    <t xml:space="preserve">Зарчим 6: Сөрөг нөлөөллийг бууруулах. </t>
  </si>
  <si>
    <t>REDD + үйл ажиллагаа нь орон нутгийн арга хэмжээ, үндэсний хэмжээний бодлого санаачилгыг онцолж, цар хүрээ, нөхцөл байдалд тохирсон арга замаар буцаалтын эрсдэлийг бууруулах эрмэлзэнэ.</t>
  </si>
  <si>
    <t>Зарчим 7. Газар ашиглалтын өөрчлөлт.</t>
  </si>
  <si>
    <t xml:space="preserve">Ялгаралтын шилжилтийн бууралт болон хяналтын хүлээн зөвшөөрөлт нь үндсэн засаглал болон дэд засаглал /дүүрэг, аймаг/ -н хариуцлагыг авч байгаа гэсэн үг. REDD+ - н үйл ажиллагаа нь ямар нэг дэмжлэг болон ялгаралтын шилжилтийг </t>
  </si>
  <si>
    <t xml:space="preserve">бууруулахад чиглэгдэж стратеги боловсруулна. </t>
  </si>
  <si>
    <t xml:space="preserve">Зарчим 1: Бодлогын уялдааг хангах  (үндэсний болон олон улсын ) </t>
  </si>
  <si>
    <t xml:space="preserve">REDD+-ийн БАХ нь: </t>
  </si>
  <si>
    <t>а) үндэсний үндэсний хөтөлбөрүүдтэй нийцэж байна уу?</t>
  </si>
  <si>
    <t>б) уур амьсгалын өөрчлөлтийн нөлөөллийг сааруулахад (жишээ нь үерийн эрсдэлийг бууруулахын тулд доройтсон усны хагалбарыг сэргээх) хувь нэмэр оруулж байна уу?</t>
  </si>
  <si>
    <t>в) тогтвортой хөгжлийн тогтвортой хөгжлийн зорилтыг (ядуурлыг бууруулах) биелүүлэхэд тодорхой хувь нэмэр оруулж байна уу?</t>
  </si>
  <si>
    <t>г) биологийн төрөл зүйлийн конвенцийн зорилтуудад (унаган зүйл ашиглан ой нөхөн сэргээх г.м) тодорхой хувь нэмэр оруулж байна уу?</t>
  </si>
  <si>
    <t>д) Нөлөөлөлд өртсөн хүн ам болон эмзэг бүлгийн тэгш бус хуваарилалт, ялгаварлан гадуурхах байдлыг багасгахад нөлөөлж байна уу?</t>
  </si>
  <si>
    <t>БАХ ба доор дурдсан бодлого, стратегийн хооронд зөрчилдөөн үүсэх эрсдэл байна уу?:</t>
  </si>
  <si>
    <t>а) бусад уур амьсгалын өөрчлөлтийн сөрөг нөлөөллийг бууруулах стратеги (жишээ нь модлог биомассын био энерги үйлдвэрлэл, усан цахилгаан станц, салхин аж ахуй гэх мэт)?</t>
  </si>
  <si>
    <t>б) үндэсний ядуурлыг бууруулах болон тогтвортой хөгжлийн стратеги (жишээ нь дэд бүтцийн хөгжил, хөдөө аж ахуйн төлөвлөгөө)?</t>
  </si>
  <si>
    <t>в) бусад байгаль орчны бодлого зорилт (Үндэсний Биологийн төрөл зүйлийн стратеги, үйл ажиллагааны төлөвлөгөөнд тусгагдсан тусгай хамгаалалттай газар нутгийн хамрах хүрээг нэмэгдүүлэх, орон нутгийн стратеги)?</t>
  </si>
  <si>
    <t xml:space="preserve">г) олон улсын хүний ​​эрхийн гэрээ? </t>
  </si>
  <si>
    <t>Зарчим 2: Үр ашигтай, ил тод үндэсний ойн засаглал</t>
  </si>
  <si>
    <t>а) холбогдох мэдээллийг зохистой хэлбэрээр оролцогч талуудтай (жишээ нь санхүүгийн мэдээлэл, шийдвэр гаргах үйл явц, тендер, худалдан авалтын үйл явц гэх мэт) хуваалцаж байна уу?</t>
  </si>
  <si>
    <t>б) одоо байгаа ой зохион байгуулалтын шийдвэр гаргах үйл явц, үүрэг, хариуцлагыг сайжруулж байна уу?</t>
  </si>
  <si>
    <t>в) тодорхой, хэмжигдэхүйц зорилт тавьж байгаа эсэхийг хянаж байна уу?</t>
  </si>
  <si>
    <t>г) хэрэгжих боломжтой хууль эрх зүйн зохицуулалтын системийг бий болгож  байна уу?</t>
  </si>
  <si>
    <t>д) зохих шийтгэл ногдуулах зохицуулалт хийж байна уу?</t>
  </si>
  <si>
    <t>е) авлигын эрсдэлээс урьдчилан сэргийлэх, шийтгэл ногдуулах зохицуулалт хийж байна уу?</t>
  </si>
  <si>
    <t>г) зохих чадавхыг (хүний нөөцийн, байгууллагын, хамтын ажиллагааны, санхүүгийн чадавх) бий болгож байна үү?</t>
  </si>
  <si>
    <t>ж) жендерийн тэгш байдлыг хангаж (эмэгтэйчүүд, охидын)байна уу?</t>
  </si>
  <si>
    <t>з) эмэгтэйчүүдийг оролцох, үр ашиг хүртэх боломжоор хязгаарлаж хүйсээр ялгаварлан гадуурхалтын эсрэг ажиллаж байна уу?</t>
  </si>
  <si>
    <t xml:space="preserve">и) эмэгтэйчүүд, эрэгтэйчүүдийн байгалийн баялгаас тэгш хүртэх чадвар, боломжийг хангаж байна уу? </t>
  </si>
  <si>
    <t>а) нутгийн уугуул иргэдийн эрх, газар болон хил хязгаарт нөлөөлж байна уу?</t>
  </si>
  <si>
    <t>б) нутгийн уугуул иргэдийн газрын баялгийг ашиглах болон худалдах зохицуулалтыг бий болгож байна уу?</t>
  </si>
  <si>
    <t>в) газар нутгийн нөөцөөс шалтгаалан нутгийн уугуул иргэдийг албадан нүүлгэн шилжүүлэхэд хүргэх үү?</t>
  </si>
  <si>
    <t>г) нутгийн уугуул иргэдийг эдийн засгийн хувьд хязгаарлалтад (жишээ нь хөрөнгө худалдан авах, эсвэл нэвтрэх хязгаарлалтууд) оруулах уу?</t>
  </si>
  <si>
    <t>д) нутгийн уугуул иргэд/ орон нутгийн хөгжлийн тэргүүлэх чиглэлтэй үл зохицох тохиолдол байж болох уу?</t>
  </si>
  <si>
    <t>е) уламжлалт соёлын оршин тогтнолд нөлөөлөх үү?</t>
  </si>
  <si>
    <t>г) орон нутгийн соёлын өвд нөлөөлөх үү?</t>
  </si>
  <si>
    <t>а) эмзэг бүлгийн, нөлөөлөлд өртсөн оролцогч талуудын шийдвэр гаргахад оролцох оролцоог хязгаарлах уу?</t>
  </si>
  <si>
    <t>б) Нөлөөлөлд өртсөн иргэдийн хүчирхийлэлд өртөх эрсдэл, тэдний дунд үүсэх зөрчлийг нэмэгдүүлэх үү?</t>
  </si>
  <si>
    <t>в) үйл явц нь холбогдох талуудын бүрэн үр дүнтэй (жишээ нь: Жендерийн мэдрэмжтэй, соёлын мэдрэмжтэй, ялгаварлан гадуурхахгүй байх) оролцоог хангах уу?</t>
  </si>
  <si>
    <t>г) Засгийн газар тэдний эрх, газар нутаг, хил, нөөцөд REDD + үйл ажиллагаа нөлөөлнө гэдгийг урьдчилан мэдээлэх үйл явцын талаар тусгасан уу?</t>
  </si>
  <si>
    <t>д) холбогдох талууд өөрсдийн төлөөлөл, бүтцийг тодорхойлсон уу?</t>
  </si>
  <si>
    <t>е) холбогдох оролцогч талууд REDD + үйл ажиллагааны бүтцийг боловсруулахад үр дүнтэй оролцож байна уу?</t>
  </si>
  <si>
    <t>г) REDD+-ийн үйл явцын нөлөөлөлд өртсөн хүмүүс гомдлыг сонсож, шийдвэрлэж байна уу?</t>
  </si>
  <si>
    <t>ж) REDD+-ийн үйл явцын мэдээллийг хүртээмжтэй, ойлгомжтой хэлбэрээр холбогдох оролцогч талуудад цаг тухайд нь хүргэх зохицуулалт хийсэн үү?</t>
  </si>
  <si>
    <t>а) биологийн олон янз байдал, байгалийн ой, тэдний экосистемийн үйлчилгээг сайжруулна:</t>
  </si>
  <si>
    <r>
      <t>o</t>
    </r>
    <r>
      <rPr>
        <sz val="7"/>
        <color indexed="8"/>
        <rFont val="Times New Roman"/>
        <family val="1"/>
      </rPr>
      <t xml:space="preserve">   </t>
    </r>
    <r>
      <rPr>
        <sz val="12"/>
        <color indexed="8"/>
        <rFont val="Calibri"/>
        <family val="2"/>
      </rPr>
      <t xml:space="preserve">биологийн олон янз байдлыг (жишээ нь: тусгай хамгаалалттай газар нутгийн менежментийг сайжруулах, биологийн олон янз байдлын чухал ач холбогдолтой нутагт REDD + үйл ажиллагааг чиглүүлэх) сайжруулсан уу? </t>
    </r>
  </si>
  <si>
    <r>
      <t>o</t>
    </r>
    <r>
      <rPr>
        <sz val="7"/>
        <color indexed="8"/>
        <rFont val="Times New Roman"/>
        <family val="1"/>
      </rPr>
      <t xml:space="preserve">   </t>
    </r>
    <r>
      <rPr>
        <sz val="12"/>
        <color indexed="8"/>
        <rFont val="Calibri"/>
        <family val="2"/>
      </rPr>
      <t>хөрсний элэгдлээс зайлсхийх, усны чанар (жишээ нь: ойн цэвэрлэгээг бууруулах, эгц налуу болон голын эрэг дагуух ойгоос мод бэлтгэх)-ыг хадгалахад хувь нэмэр оруулж байна уу?</t>
    </r>
  </si>
  <si>
    <t>б) биологийн олон янз байдал, байгалийн ой, экосистемийн үйлчилгээнд эрсдэл учруулна:</t>
  </si>
  <si>
    <t>хувиргах (доройтсон эсвэл хоёрдогч ойд тариалангийн талбай нь бий болгох)?</t>
  </si>
  <si>
    <t>биологийн олон янз байдал, экосистемийн үйлчилгээний доройтол (жишээ нь ойн ашиглалтыг эрчимжүүлэх нь эмзэг зүйлийг нэмэгдүүлнэ, эсвэл өндөр ургацтай модны төрөл зүйлээр төрөл зүйлийн олон янз байдлыг солих)?</t>
  </si>
  <si>
    <t>в) ойн гадна орших биологийн төрөл зүйлд эрсдэл учруулна:</t>
  </si>
  <si>
    <t>газар ашиглалтын өөрчлөлт (жишээ нь: шинэ бэлчээрийн газар)?</t>
  </si>
  <si>
    <t>зэргэлдээ газар нутаг дээрх урьдчилан тооцоолоогүй нөлөөлөл (жишээ нь: эрчимжсэн хөдөө аж ахуйд пестицид ашиглах, ус ашиглалт)?</t>
  </si>
  <si>
    <t>г) бусад улс орны биологийн олон янз байдалд эрсдэл учруулна:</t>
  </si>
  <si>
    <t>хөдөө аж ахуйн бүтээгдэхүүний нэмэгдсэн импорт дотоодын үйлдвэрлэлийг бууруулна?</t>
  </si>
  <si>
    <t>модны импорт нэмэгдэх?</t>
  </si>
  <si>
    <t>орон нутгийн иргэдэд түлшний мод зэрэг ойн бүтээгдэхүүн, ойн хүнс болон эмийн ургамлын хүртээмжийг сайжруулах?</t>
  </si>
  <si>
    <t>а) орон нутгийн иргэдийн ойн баялгийг ашиглах боломжийг хязгаарлах уу?</t>
  </si>
  <si>
    <t>б) иргэдийн уур амьсгалын өөрчлөлтөд дасан зохицох чадавхыг сайжруулах уу?</t>
  </si>
  <si>
    <t>в) Байгалийн ой, тэдний экосистемийн үйлчилгээг хамгаалахтай холбоотой урамшуулал олгох уу?</t>
  </si>
  <si>
    <t>г) орон нутгийн иргэдийн амьжиргааг дэмжих үү (жишээ нь: ажлын байр, байгалийн нөхөн сэргээх төсөл, өөр орлого бий болгох боломж)?</t>
  </si>
  <si>
    <t xml:space="preserve">REDD+-ийн БАХ нь доорх хүчин зүйлсийн эсрэг хүчин мөхөсдөх үү: </t>
  </si>
  <si>
    <t>а) уур амьсгалын өөрчлөлт (жишээ нь: температурын өөрчлөлт, ган гачиг, үер, зуд)?</t>
  </si>
  <si>
    <t>б) гал түймэр?</t>
  </si>
  <si>
    <t>в) бодлого/стратегид өөрчлөлт оруулах?</t>
  </si>
  <si>
    <t>г) байгууллагын алдаа/дутагдал?</t>
  </si>
  <si>
    <t>д) олон улсын худалдаагаар дамжуулан газрын хэрэгцээг өөрчлөх?</t>
  </si>
  <si>
    <t>е) хөрш орнуудтай харилцах (жишээ нь: REDD + үйл ажиллагаа хэрэгжихэд хил орчмын нутагт бэрхшээлтэй)?</t>
  </si>
  <si>
    <t>1. газар ашиглалтын өөрчлөлт, ойн доройтлын хүчин зүйлс REDD + үйл ажиллагаа хэрэгжиж дууссан ч оршсоор байх уу?</t>
  </si>
  <si>
    <r>
      <t xml:space="preserve">2. </t>
    </r>
    <r>
      <rPr>
        <b/>
        <i/>
        <u/>
        <sz val="12"/>
        <color indexed="8"/>
        <rFont val="Calibri"/>
        <family val="2"/>
      </rPr>
      <t xml:space="preserve">REDD+-ийн БАХ нь: </t>
    </r>
  </si>
  <si>
    <t>а) орон нутгийн түвшинд газар ашиглалтыг хөдөө аж ахуйн газар болгож өөрчлөхөд хүргэх үү?</t>
  </si>
  <si>
    <t>б) улсын хилийн доторх газар ашиглалтын өөрчлөлтийг нэмэгдүүлэх үү?</t>
  </si>
  <si>
    <t>в) олон улсын газар ашиглалтын өөрчлөлтөд (жишээ нь: дотоодын үйлдвэрлэлийн бууралт) хүргэж болох уу?</t>
  </si>
  <si>
    <t>г) ойн бус экосистемд нүүрстөрөгчийг хадгалах боломж байна уу?</t>
  </si>
  <si>
    <t>д) ойн бус экосистемийн газар ашиглалтын өөрчлөлт эмзэг сэдэв гэдэг ойлголтыг өгч байна уу?</t>
  </si>
  <si>
    <t>Хүн амын тогтвортой бөгөөд найдвартай усан хангамж, нөөц нэмэгдэнэ</t>
  </si>
  <si>
    <t>Орлогыг зарцуулахад шинжлэх ухааны үндэслэлтэй, олон нийтийн оролцоотой шийдвэр, арга хэмжээг хэрэгжүүлэх</t>
  </si>
  <si>
    <t>Байгаль хамгааллын үйл ажиллагаанд зарцуулах хөрөнгө бий болно (цэвэрлэх байгууламж гм)</t>
  </si>
  <si>
    <t xml:space="preserve">Зардал, үр ашгийн шинжилгээ, БОНБНҮ зэргийг хийж, даацаас хэтэрсэн зөвшөөрөл олгохгүй байх </t>
  </si>
  <si>
    <t>Шилэн данс, БНАТ-ийг бүрдүүлэх, зарцуулахтай холбоотой хууль, журмын хэрэгжилтийг хангах</t>
  </si>
  <si>
    <t>Шилэн данс, байгалийн нөөц ашигласны төлбөрийг бүрдүүлэх, зарцуулахтай холбоотой хууль, журмын талаарх мэдлэгийг нэмэгдүүлэх</t>
  </si>
  <si>
    <t>Буруу зарцуулалтыг цаг алдалгүй таслан зогсоох боломж бүрдэнэ</t>
  </si>
  <si>
    <t>Орон нутгийн засаг захиргаа, ОБЕГ, ТХН-ын удирдлагын газар, ТХГН-ийн захиргаадад ачаалал багасна</t>
  </si>
  <si>
    <t>Дурьдсан байгууллагууд, нөхөрлөлүүдийн хамтын ажиллагааг сайжруулах, албажуулах замаар төсвийн ачааллыг багасгах (гэрээ, санамж байгуулах, хулгайн ан, түймрээс урьдчилан сэргийлсэн, таслан зогсоосон нөхөрлөлүүдийг урамшуулах гэх мэт)</t>
  </si>
  <si>
    <t xml:space="preserve">Нөхөрлөлд тодорхой ойн санг хариуцуулснаар эргүүл, хамгаалалт сайжирч, түймрийн эрсдэл багасна </t>
  </si>
  <si>
    <t>Хяналт хамгаалалтад иргэдийн оролцоо нэмэгдсэнээр хамгаалалтын бодлогын хэрэгжилт сайжирна</t>
  </si>
  <si>
    <t>Шударга бус хуваарилалт, зохицуулалтын тодорхой бус байдал, байгалийн нөөцийн ашиглалтаас үүдэн нөхөрлөлүүдийн дунд газар нутаг, ашиглалтын маргаан, зөрчил үүсэх</t>
  </si>
  <si>
    <t>Нөхөрлөлүүд, иргэдийн чадавхыг бий болгох, бэхжүүлэх, үйл ажиллагааг хянахтай холбоотойгоор орон нутаг болон улсын төсөвт эхний жилүүдэд дарамт учруулна</t>
  </si>
  <si>
    <t>Сав газруудад усны нөөцийн нэгдсэн менежементийг хэрэгжүүлэх</t>
  </si>
  <si>
    <t>Эко аялал жуулчлал хөгжиж орон нутгийн төсвийн орлого нэмэгдэнэ</t>
  </si>
  <si>
    <t>Эдийн засгийн боломжуудыг бий болгох замаар ойн хамгаалал, менежментийг боловсронгуй болгох урамшууллыг нэмэгдүүлнэ.</t>
  </si>
  <si>
    <t>Орон нутгийн  ажилгүй иргэдийн ажлын байр нэмэгдэнэ</t>
  </si>
  <si>
    <t>Мэдээллийн хэрэгслээр олон нийтэд ойн хаягдлаар эрчим хүч, түлш гаргах талаар мэдээллийг өгч, сургалтанд хамруулах</t>
  </si>
  <si>
    <t>Ашиглалт ихсэнээс ойн нөөц хомсдоно.</t>
  </si>
  <si>
    <t>Ойг эзэмшигч нөхөрлөл бүлгүүдийн хамтын менежмент сайжирна.</t>
  </si>
  <si>
    <t>Аялал жуулчлалтай холбоотойгоор  нөхөрлөлийн гишүүд малчид өрхийн орлого нэмэгдэнэ.</t>
  </si>
  <si>
    <t>Уламжлалт нүүдлийн соёл алдагдана.</t>
  </si>
  <si>
    <t xml:space="preserve">Хог хаягдал ихсэх ундны усны хүрэлцээ чанар муудах </t>
  </si>
  <si>
    <t>Шинэ технологи ашиглах хог хаягдлын менежментийг сайжруулах</t>
  </si>
  <si>
    <t>Бүтээгдэхүүний чанар шаардлага хангахгүй</t>
  </si>
  <si>
    <t>Нэгдсэн сүлжээг бий болгох бололцоог судлах</t>
  </si>
  <si>
    <t>Бэлчээр хамгаалахад иргэдийн оролцоо сайжирна</t>
  </si>
  <si>
    <t>Бэлчээрийг хуваарьтай ашиглах механизмийг нэвтрүүлэх</t>
  </si>
  <si>
    <t xml:space="preserve">Тариаланч малчдын орлого нэмэгдэж өрхийн амжиргаа дээшилнэ </t>
  </si>
  <si>
    <t>Төрөөс малыг эрүүлжүүлэх арга хэмжээг эрчимжүүлэх</t>
  </si>
  <si>
    <t>Эрчимжсэн мал аж ахуй хөгжинө.</t>
  </si>
  <si>
    <t>Малын үүлдэр угсааг сайжруулж зоо мал эмнэлгийг хөгжүүлэх тогтолцоог бий болгох</t>
  </si>
  <si>
    <t>Ард иргэдийн ойн үр бэлтгэх, түүх, хадгалах талаарх мэдлэг сайжирна.</t>
  </si>
  <si>
    <t xml:space="preserve">Ойн үрийн аж ахуйн чиглэлээр зохион байгуулах  сургалтанд орон нутгийн ажилгүй иргэдийг хамруулах </t>
  </si>
  <si>
    <t>Ойн үрийн лабораторын шинжилгээгээр батлагдсан чанарын шаардлага хангасан үрээр  ойжуулалт хийж байгаа эсэхэд Ойн анги, Улсын байцаагч хяналт тавих механизмийг бүрдүүлэх</t>
  </si>
  <si>
    <t>Байгуулсан ойн үрийн талбайд хууль бус үр бэлтгэх асуудал үүснэ.</t>
  </si>
  <si>
    <t>Генийн өөрчлөлт мутаци үүсэх магадлалтай</t>
  </si>
  <si>
    <t>Таримал ойг худалдан авах журмыг орон нутгийн иргэд, нөхөрлөлд сурталчлах ажлыг БОАЖГ хэрэгжүүлэх</t>
  </si>
  <si>
    <t>Байгалийн ойн хэв шинж алдагдах</t>
  </si>
  <si>
    <t>Үйл ажиллагаа 4.3: Иргэн, аж ахуй нэгж байгууллага, ойн нөхөрлөл болон зохион байгуулалтын нэгжид мод тарьсан зардлыг өсгөх, ажлын үр дүнд тулгуурлан урамшуулал олгох, хариуцлага ногдуулах системийг бий болгох</t>
  </si>
  <si>
    <t>Ойжуулалт хийсэн иргэн,аж ахуй нэгж байгууллага болон ойн нөхөрлөлийн орлого нэмэгдэнэ</t>
  </si>
  <si>
    <t>Ажилгүй иргэдийг мод тарих талаар сургалтанд хамруулж, ажлын байраар хангах нөхцлийг бүрдүүлэх</t>
  </si>
  <si>
    <t>Захиргааны болон авилгалын тухай хуулийн хэрэгжилтийг хангах</t>
  </si>
  <si>
    <t>Тусгагдсан зардлыг зориулалт бусаар зарцуулснаар зөрчил гарна.</t>
  </si>
  <si>
    <t>Үйл ажиллагаа 4.4: Доройтсон болон хомсдсон ойн талбайд, ялангуяа экосистемийн үйлчилгээ өндөртэй бүсэд олон төрөл зүйлийн мод тарих, байгалийн нөхөн сэргээлтийг дэмжих</t>
  </si>
  <si>
    <t>Ажилгүйдэл буурч ажлын байр нэмэгдэнэ. /мод модон эдлэл, дагалт баялаг ашиглан бүтээгдэхүүн гаргах/</t>
  </si>
  <si>
    <t xml:space="preserve"> </t>
  </si>
  <si>
    <t>БАХ 9</t>
  </si>
  <si>
    <t>Биологийн төрөл зүйл нэмэгдэх (цагаан соёо, сөөг, өвслөг ургамал нэмэгдэнэ)</t>
  </si>
  <si>
    <t>Нутгийн иргэдийн агро ойн аж ахуйг хөгжүүлэх талаарх мэдлэг, туршлага нэмэгдэнэ (хандлага)</t>
  </si>
  <si>
    <t>Иргэдэд сурталчилгааг тогтмол хийж оролцогчдод тодорхой хэмжээний мөнгөн урамшуулал олгох, олон нийтийг хамарсан арга хэмжээ зохион байгуулж сайн туршлагыг сурталчлан таниулах</t>
  </si>
  <si>
    <t>Тухайн газрын бэлчээрийн даацад тохирсон мал аж ахуй эрхлэх</t>
  </si>
  <si>
    <t>Нөхөн сэргээлт хийсэн газрыг хамгаалах тусгай төлөвлөгөө гаргаж санхүүжилтийг орон нутгийн төсөвт тусгах</t>
  </si>
  <si>
    <t xml:space="preserve"> Түлшний модны  үнэ  буурна</t>
  </si>
  <si>
    <t xml:space="preserve">Өрхийн хэрэгцээнд олгож  байгаа  модны  талаарх   бүртгэл , хяналтыг сайжруулж,  орон нутгийн төсөвт орсон орлогын  мэдээллийг  нээлттэй болгоно. </t>
  </si>
  <si>
    <t>Мод бэлтгэснээс орох орлогын төлөвлөгөөг  жилд бэлтгэх  модны хэмжээтэй уялдуулан бодитой тогтоох.</t>
  </si>
  <si>
    <t xml:space="preserve">Зөвшөөрөлтэй болон хууль бус аргаар мод бэлтгэдэг, худалддаг иргэдийн амьжиргаанд сөргөөр нөлөөлнө </t>
  </si>
  <si>
    <t xml:space="preserve">Цэрэг, цагдаагийн ангиуд өөрсдийнхөө хэрэгцээнд зориулж мод бэлтгэх, ан агнах явдал ихсэнэ </t>
  </si>
  <si>
    <t xml:space="preserve">Орон нутгийн төлөөллийг оролцуулсан иргэний нийгмийн байгууллага хяналт тавина.  Зөрчил илэрсэн тохиолдолд АТГ-т мэдээлэл өгнө. </t>
  </si>
  <si>
    <t xml:space="preserve">Монголын болон хөрш орнуудын цэрэг, цагдаагийн байгууллагуудын дунд авилга нэмэгдэнэ </t>
  </si>
  <si>
    <t>Ойн нөхөрлөлийг мэргэжил, арга зүйгээр хангах /мод бэлтгэл, ойн арчилгаа, цэвэрлэгээ, ойжуулалт/</t>
  </si>
  <si>
    <t>БАХ 3</t>
  </si>
  <si>
    <t>Дэд бүтэц хөгжсөнөөр иргэдийн нийгмийн үйлчилгээ авах боломж дээшилнэ.</t>
  </si>
  <si>
    <t>Нэмүү өртөг шингэсэн бүтээгдэхүүний үйлдвэрлэл, нийлүүлэлт нэмэгдэнэ.</t>
  </si>
  <si>
    <t>Хувийн хэвшлийн мод бэлтгэх боломж нээгдэж, орлого нэмэгдэнэ</t>
  </si>
  <si>
    <t>Хуулийн хэрэгжилтийг сайжруулах (НАБХАСЗАСЗУСТ хуулийг сурталчилах, таниулах, хууль тогтоомжийн тухай хуулийг хэрэгжүүлэх)</t>
  </si>
  <si>
    <t>Улс төрийн нөлөө үүснэ. Намын компаниуд илүү давуу эрхтэй болно.</t>
  </si>
  <si>
    <t>Дэд бүтэц хөгжсөнөөр иргэдийн нийгмийн үйлчилгээ авах боломж дээшилнэ</t>
  </si>
  <si>
    <t>Ойн нөхөрлөлийн гишүүдийн мэдлэг, чадвар дээшилнэ</t>
  </si>
  <si>
    <t>Нийгмийн</t>
  </si>
  <si>
    <t xml:space="preserve">Эрсдэлийг бууруулах, БАХ-ний бүтцийг сайжруулах арга зам -  9-с дээш оноо) </t>
  </si>
  <si>
    <t>Нутгийн иргэдийн өрсөлдөөн, зөрчилдөөн, маргаан бий болно (нутгархах, жалга довны үзэл)</t>
  </si>
  <si>
    <t>Ойн өсөлт, гарц нэмэгдэнэ</t>
  </si>
  <si>
    <t>Авилгал бүх түвшинд нэмэгдэнэ (сонгон шалгаруулалтын эрсдэл, олгогдсон зөвшөөрлийг хэтрүүлж бэлтгэх)</t>
  </si>
  <si>
    <t xml:space="preserve">Хувийн хэвшил олгогдсон зөвшөөрлийг хэтрүүлэн хэрэглэх  </t>
  </si>
  <si>
    <t>Сайн чанарын үрээр ургуулсан тарьц, суулгац худалдан борлуулах сүлжээг бий болгох</t>
  </si>
  <si>
    <t>Аж ахуй нэгж байгууллагын  орлого нэмэгдэнэ.</t>
  </si>
  <si>
    <t xml:space="preserve">Нутгийн бүх иргэдийн экологийн мэдлэг экологийн болон хуулийн мэдлэг сайжирна </t>
  </si>
  <si>
    <t>Айл өрхийн түлшний хэрэгцээнд авсан зөвшөөрлийг өөр зорилгоор ашиглах</t>
  </si>
  <si>
    <t>Төрийн байгууллагуудын уялдаа холбоо сайжирна</t>
  </si>
  <si>
    <t>Хортон шавж, загийн үндсээр хооллогч чичүүл нэмэгдэнэ.</t>
  </si>
  <si>
    <t>Иргэдэд агро ойн аж ахуйг хөгжүүлэх талаар сургалт зохион байгуулах</t>
  </si>
  <si>
    <t>Газар ашиглалт нэмэгдэж, газрын маргаан үүснэ.</t>
  </si>
  <si>
    <t>Химийн бордооны хэрэглээ нэмэгдэнэ</t>
  </si>
  <si>
    <t>Цөлжилтийг сааруулна (элсний нүүдлийг зогсоох, хөрсний элэгдлийг бууруулах)</t>
  </si>
  <si>
    <t xml:space="preserve">Цөлжсөн газрын зургийг орон нутгийн иргэдэд үзүүлж заган ойг нөхөн сэргээсэн газрын талаарх мэдээг иргэдэд мэдээлэх, мэдээллийн ил тод байдлыг хангах </t>
  </si>
  <si>
    <t xml:space="preserve">Цөлжилтөд өртсөн газар болон заган ойн нөхөн сэргээлтийн талаарх мэдээлэл дутмаг </t>
  </si>
  <si>
    <t>Байгаль орчны салбарын санхүүжилтийн тогтвортой механизмыг санаачлан, санхүүжилт бүрдүүлэх</t>
  </si>
  <si>
    <t>БАХ 10</t>
  </si>
  <si>
    <t>БАХ 7</t>
  </si>
  <si>
    <t>БАХ 4</t>
  </si>
  <si>
    <t>Хөрсний элэгдэл, элсний нүүдэл саарч, хөрсний үржил шим сайжирна</t>
  </si>
  <si>
    <t>Иргэдийн амьжиргаагаа залгуулдаг гол эх үүсвэр болох мал бэлчээрлэх газар нутаг хязгаарлагдана.</t>
  </si>
  <si>
    <t>Усны хангамж сайжирч говийн бүсэд жижиг аж ахуй, тариалан нэмэгдэх нөхцөл бүрдэнэ.</t>
  </si>
  <si>
    <t>Заган ойн өтгөрөл нэмэгдэж, биологийн төрөл зүйл нэмэгдэнэ.</t>
  </si>
  <si>
    <t>Орон нутгаас жижиг, дунд үйлдвэрийг хөгжүүлэхэд санхүүгийн дэмжлэг үзүүлэх / Үүнд орон нутгаас санхүүгийн дэмжлэг үзүүлэх болон татварын хөнгөлөлт үзүүлэх зэрэг/</t>
  </si>
  <si>
    <t xml:space="preserve">Нутгийн иргэдийг оролцоотой байнгын мониторинг судалгаа хийж амьтны төрөл зүйлийг тодорхойлох </t>
  </si>
  <si>
    <t>Ойжуулсан /заган/ талбайн арчилгаа дутмагаас төсвийн зарцуулалт үр дүнгүй болно.</t>
  </si>
  <si>
    <t>Мод бэлтгэлийн үйл ажилгаа эрчимжиснээр ундны усны нөөц хомсдоно</t>
  </si>
  <si>
    <t>Тухайн үйл ажиллагаа хэрэгжих орон нутагт сэргээгдэх эрчим хүчний эх үүсвэрийг нэмэгдүүлэх</t>
  </si>
  <si>
    <t>Орчин үеийн шинэ бараа бүтээгдэхүүний техник, тоног төхөөрөмж, технологи судалгаа хийх</t>
  </si>
  <si>
    <t>Мод боловсруулах үйлдвэр, цехүүдэд мод, модон материалын хаягдал, дагалдах түүхий эдийг ашиглах технологи нэвтрүүлэх</t>
  </si>
  <si>
    <t>Иргэд, орон нутгийн засаг захиргаа мод, модон материалын зөв зохистой ашиглалтын талаар мэдлэг, туршлагатай болно</t>
  </si>
  <si>
    <t>Монополь үүсэж, орон нутгийн хувиараа аж ахуй эрхлэгч, жижиг үйлдвэр, цехийн үйл ажиллагаа зах зээлээс шахагдана.</t>
  </si>
  <si>
    <t>Мод модон материалын хэрэглээ өснө.</t>
  </si>
  <si>
    <t>Мод боловсруулах үйлдвэрийн төв байгуулахад орон нутгийн иргэд, хувиараа хөдөлмөр эрхлэгч, жижиг үйлдвэр цехүүдийг оролцуулан үйл ажиллагааг уялдуулах</t>
  </si>
  <si>
    <t>Түүхий эдийн хэрэглээ өсч, мод бэлтгэл нэмэгдэн ойн доройтол бий болно.</t>
  </si>
  <si>
    <t>Тэмцлийн ажлын зардал ихсэнэ.</t>
  </si>
  <si>
    <t>Ой, байгаль хамгааллын стратегийг сайжруулах замаар экосистемийн үйлчилгээг (биологийн олон янз байдал, цэвдэг, усны нөөц, хөрс) хамгаалах, сайжруулах</t>
  </si>
  <si>
    <t>Орон нутагт ажилгүй иргэд, малчид, нөхөрлөлийн гишүүдэд ажлын байр нэмэгдэнэ. /боловсруулах үйлдвэр, мужаан цех, мод бэлтгэлийн бригад/</t>
  </si>
  <si>
    <t>Орон нутгийн иргэд, нөхөрлөлийн гишүүд, мод боловсруулах үйлдвэрийн цехийн ажилчдын ур чадвар нэмэгдэх</t>
  </si>
  <si>
    <t>МСҮТ-өөр дамжуулан ойн нөхөрлөлийн гишүүн ба цехийн ажилчдыг сургах, мэргэшүүлэх</t>
  </si>
  <si>
    <t>Модон эдлэлийн нэр төрөл, нийлүүлэлт нэмэгдэнэ</t>
  </si>
  <si>
    <t>Мод модон бүтээгдэхүүний нэр төрөл олширч, үйлдвэрлэл нэмэгдэнэ</t>
  </si>
  <si>
    <t xml:space="preserve">Мод боловсруулах үйлдвэр, цехийн ажилчидийг мод модон материалын хаягдал, дагалдах түүхий эдийг боловсруулах тоног төхөөрөмжийн ашиглалтын сургалтаар хангаж мэргэшүүлэх </t>
  </si>
  <si>
    <t>Мод модон материалын хаягдал, дагалдах түүхий эдийг боловсруулах, ашиглах техник, технологийн судалгаа</t>
  </si>
  <si>
    <t>Жижиг аж ахуй нэгж байгууллагуудад татварын уян хатан бодлогыг хэрэгжүүлэх</t>
  </si>
  <si>
    <t>Тухайн техник, технологийн онцолгоос шалтгаалан байгаль орчин, ажлын байр, хөдөлмөр хамгаалал, аюулгүй ажиллагааны стандарт, журмыг шинэчлээгүй тохиолдолд сөрөг нөлөө үүснэ.</t>
  </si>
  <si>
    <t xml:space="preserve">Эмэгтэйчүүд залуучуудыг хамруулсан үр ашгийг тэгш хүртээх зөвлөмж боловсруулах </t>
  </si>
  <si>
    <t>Түймэр, хөнөөлт шавжийн эрсдэл, тархалт багасна.</t>
  </si>
  <si>
    <t>Байгалийн нөөц ашигласны төлбөрөөс орон нутагт орсон орлогыг байгаль хамгаалах үйл ажиллагаанд зарцуулах, хяналтыг сайжруулах, орлого зарлагын тайлан мэдээг ил тод нээлттэй мэдээлэх</t>
  </si>
  <si>
    <t>Хууль бус мод бэлтгэл өөр газар луу шилжих</t>
  </si>
  <si>
    <t xml:space="preserve">Хуурамч мэдээлэл өгч урамшуулал авах сонирхол ихсэнэ. </t>
  </si>
  <si>
    <t>Орон нутгийн төсөвт ойн нөөц ашигласны орлого орно</t>
  </si>
  <si>
    <t xml:space="preserve">Иргэдийн оролцоо багасаж идэвхи суларна </t>
  </si>
  <si>
    <t>Усны нөөц ашиглалтын мэдээг дарагдуулж төлбөрөөс зайлсхийнэ</t>
  </si>
  <si>
    <t>Ой ашиглалтын явцад мэргэжлийн байгууллагаас хяналт явуулах, ойжуулалтын үр дүнгээр ААНБд дэмжлэг үзүүлэх</t>
  </si>
  <si>
    <t>Өрхийн гар урлалыг дэмжих,цагаан идээ боловсруулах, уламжлалыг дэмжих, бага хүүтэй зээл олгох</t>
  </si>
  <si>
    <t>Орон нутгийн ажилгүй иргэдэд aжлын байр нэмэгдэнэ.</t>
  </si>
  <si>
    <t>Зориудаар тавьсан түймэр хяналтаас гарна.</t>
  </si>
  <si>
    <t>Жилд бэлтгэх модны модны зөвшөөрлийг хэтрүүлэн олгоно</t>
  </si>
  <si>
    <t>Тендерийн баримт бичигт орон нутгийн иргэдийг зайлшгүй оролцуулах заалт оролцуулах, өөрийн хөрөнгөөр ойн хөнөөлт шавжтай тэмцсэн тохиолдолд төрөөс мөнгөн урамшуулал олгох</t>
  </si>
  <si>
    <t xml:space="preserve">Ойн нөхөрлөлийн ажлын байр, орлого нэмэгдэнэ </t>
  </si>
  <si>
    <t>Монгол орны ойн үрийн бүсчлэлийг тодорхойлж, тухайн бүсэд  тохирсон үрээр ойжуулалт хийх, үрийн чанарын хяналтыг сайжруулах</t>
  </si>
  <si>
    <t>Хяналт хамгаалалтыг сайжруулах зорилгоор байгуулсан ойн үрийн талбайг  ойн нөхөрлөл, ойн мэргэжлийн байгууллагад гэрээгээр эзэмшүүлж, хяналтыг сайжруулах</t>
  </si>
  <si>
    <t xml:space="preserve">Төрийн албаны тухай хуулийг хэрэгжилтийн хангах, мэргэжлийн боловсон хүчнийг тогтвортой ажиллуулах  </t>
  </si>
  <si>
    <t>Төрөөс жил бүр ойжуулалт хийдэг ойн мэргэжлийн байгууллага, ойн нөхөрлөл болон иргэний ажлыг дүгнэн урамшуулал олгох ажлыг эрчимжүүлэх/мөнгөн ба мөнгөн бус хүлэмж, техник хэрэгсэл, сайн чанарын тарьцаар /</t>
  </si>
  <si>
    <t>Зориулалт бусаар ашиглах шийдвэр гаргасан албан тушаалтанд хариуцлага тооцдог болох</t>
  </si>
  <si>
    <t xml:space="preserve">Хуурамч мэдээлэл өгсөн хүнд хариуцлага тооцох </t>
  </si>
  <si>
    <t>Иргэний нийгмийн байгууллагын оролцоотойгоор хяналт шалгалтыг явуулах</t>
  </si>
  <si>
    <t>Зөвшөөрөлтэй холбоотой авилгал үүсч болзошгүй</t>
  </si>
  <si>
    <t>Ядуу өрхийг дэмжих бодлого баримтлах сургалтанд хамруулах, мэдлэг олгох</t>
  </si>
  <si>
    <t>Байгаль нөөц ашигласны төлбөр төлөгчдийн итгэл, үнэмшил сайжирч, төлбөрийн хувь хэмжээ нэмэгдэнэ.</t>
  </si>
  <si>
    <t>Орлого, зарцуулалтын хяналтын механизм бий болоод ирэхээр зохисгүй байгаль хамгаалах арга хэмжээ хэрэгжинэ. Жишээ нь нэг төрөл зүйлийн модыг их хэмжээгээр нөхөн сэргээлтэнд ашигласнаар тухайн газрын унаган экосистем алдагдах (нэг  зүйл давамгайлах, олон янз байдал алдагдах)</t>
  </si>
  <si>
    <t xml:space="preserve">Орон нутгийн иргэдийн aжлын байр, орлого нэмэгдэнэ. </t>
  </si>
  <si>
    <t>Түлшний нийлүүлэлт нэмэгдэнэ</t>
  </si>
  <si>
    <t xml:space="preserve">Тендерийн баримт бичигт орон нутгийн иргэдийг зайлшгүй оролцуулах заалт оруулах, орон нутгийн иргэдийн оролцоог хангах </t>
  </si>
  <si>
    <t>Тусгай мэргэшүүлэх сургалт (их сургуулиар ойн менежментийн төлөвлөгөө боловсруулах сургалт хийлгэх) явуулах</t>
  </si>
  <si>
    <t>Жижиг, дунд үйлдвэрийг багаж, тоног төхөөрөмжөөр хангах, сургалт явуулах (шахмал түлш, ахуйн бүтээгдэхүүн, самар, жимс, эмийн ургамал боловсруулах)</t>
  </si>
  <si>
    <t>Ойн инженер техникийн ажилтнуудыг ойн замын чиглэлээр мэргэшүүлэх, давтан сургах сургалтанд хамруулж байх</t>
  </si>
  <si>
    <t>Ойн үрийн раойнчлолыг тогтоосноор ойн ойн нөхөн сэргээлтийн ажлын үр дүн сайжирна</t>
  </si>
  <si>
    <t>Ойн үрийн чанарын хяналт мониторинг сайжирна</t>
  </si>
  <si>
    <t xml:space="preserve">Олон нийтэд, нөхөрлөлүүдэд бодлого, хууль, журмыг ухуулан сурталчилах, </t>
  </si>
  <si>
    <t xml:space="preserve">Орон нутгийн захиргаанаас орлого төвлөрүүлэх зорилгоор илүү хэмжээгээр зөвшөөрөл олгоно. </t>
  </si>
  <si>
    <t>Ус хэрэглэгчдэд эко системийн төлбөрийн талаарх мэдлэг, мэдээллийг хүргэх, ойлголтыг бий болгох</t>
  </si>
  <si>
    <t>Харилцан адилгүй, уян хатан төлбөрийн системийг бий болгох</t>
  </si>
  <si>
    <t>Орон нутгийн ажилгүй иргэдийг  шинэ технологи ашиглаж сургах сургалтанд хамруулж, тогтмол ажлын байртай болгох</t>
  </si>
  <si>
    <t xml:space="preserve">Эко бүтээгдэхүүний үйлдвэрлэл нэмэгдэж, орон нутгийн иргэдийн орлого нэмэгдэнэ. </t>
  </si>
  <si>
    <t>Иргэний нийгмийн байгууллагын оролцоотойгоор хяналт шалгалт явуулах</t>
  </si>
  <si>
    <t>Хууль бус мод бэлтгэл, бусад ойн баялагийн ашиглалт ихсэнэ.</t>
  </si>
  <si>
    <t>Дэд бүтэц нь байгаль орчныг бохирдуулах сөрөг нөлөөлөл үүснэ.</t>
  </si>
  <si>
    <t>Тээвэрлэлтийн зардлын бууруулахын тулд үйлдвэрийг орон нутагт байгуулах ажлын дэмжих</t>
  </si>
  <si>
    <t>Малын тоог хязгаарлах, малын удмын санг хамгаалах, монгол малыг эрүүлжүүлэх хөтөлбөрийг хэрэгжүүлэхэд хяналт тавих, малын өвчлөлтийг бууруулах</t>
  </si>
  <si>
    <t>Орлогын өөр эх үүсвэр бий болгох талаар орон нутгийн захиргаанаас арга хэмжээ авч хэрэгжүүлэх. (агро ойн аж ахуй хөгжүүлэх, ойн бусад дагалт баялаг ашиглах талаар сургана. ХАА, ойн аж ахуй зэрэг бусад салбарт ажиллах түр ажлын байраар хангана.)</t>
  </si>
  <si>
    <t xml:space="preserve">Хөрш орнуудын хууль хяналтын байгууллага хамтран хяналт тавих санамж бичиг байгуулах Зөрчил илэрсэн тохиолдолд АТГ-т мэдээлэл өгнө. </t>
  </si>
  <si>
    <t>Хэмнэлттэй технологи нэвтрүүлэгч иргэд, ААНБ-д урамшууллын хөшүүрэг бий болгох (татвараас чөлөөлөх, хөнгөлөлттэй зээлээр зах зээлд нэвтрүүлэх, иргэдэд олгох)</t>
  </si>
  <si>
    <t>Гадаргын усны нөөцийг хуримтлуулж хөв цөөрөм байгуулах</t>
  </si>
  <si>
    <t xml:space="preserve">Ойн доройтол буурахаас гадна бүтээмж нь сайжрах тул үүнийг нэмэлт үр өгөөж болгож орууллаа. </t>
  </si>
  <si>
    <t>Унанги хатсан модоо боловсруулж өртөг шингэсэн бүтээгдэхүүн үйлдвэрлэх / нөхөрлөл/</t>
  </si>
  <si>
    <t>Ойн өсөлт, гарц/ бүтээмж нэмэгдэнэ</t>
  </si>
  <si>
    <t xml:space="preserve">Ойн нөхөрлөл болон бусад ойн санг гэрээгээр эзэмшигчид менежментийн төлөвлөгөөг илүү цогцоор хэрэгжүүлэх. </t>
  </si>
  <si>
    <t>Хувийн аж ахуй нэгж байгууллага, орон нутгийн иргэдийн оролцоог хангаагүйгээс, орон нутгийн иргэдийн олох орлого буурна</t>
  </si>
  <si>
    <t xml:space="preserve">Орон нутгийн иргэдийн хяналтыг сайжруулж урамшууллыг бий болгох. Мэдээлэл өгсөн хүнд урамшуулал олгох. </t>
  </si>
  <si>
    <t>Одоогоор ойн ангиуд мониторинг хийдэг. Гэвч урамшууллын эх үүсвэр тогтвортой, тодорхой бус.</t>
  </si>
  <si>
    <t xml:space="preserve">Мод бэлтгэлийн улсын стандартыг дагаж мөрдөөгүйгээс, мод бэлтгэлийн үед /11 сараас 2 сар хүртэл/ хөрсний элэгдэл, хог хаягдал нэмэгдэх магадлалтай  </t>
  </si>
  <si>
    <t>Хатсан мод багассанаар зэрлэг амьтан, ургамлын амьдрах орчин нэмэгдэж, энэ нь улмаар экосистемийн тэнцвэрт байдалд нөлөөлнө.</t>
  </si>
  <si>
    <t>Одоогийн тендерийн явц ил тод боловч, шалгуур үзүүлтийг тодорхойлох болон үнэлэх явцыг ил тод болгох. Ихэнхдээ шаардлага хангахгүй нэгжүүд тендерийн ялагчаар тодордог.</t>
  </si>
  <si>
    <t xml:space="preserve">Орон нутгийн төсөв хяналт тавихад хангалтгүй, мэргэжлийн бус хүн ажиллуулж байгаа учраас хяналт сайн хийж чаддаггүй. </t>
  </si>
  <si>
    <t>Орон нутгийн захиргаа заримдаа нөхөрлөлийн эзэмшлийн газарт аж ахуйн нэгжүүдэд мод бэлтгүүлэхээр зөвшөөрөл олгосноос үүддэг</t>
  </si>
  <si>
    <t>Даатгал байгаа боловч ерөнхий эрсдлийн даатгал байдаг. Хүмүүс даатгалын талаар мэдлэг сул, мөн муу ёр гэж боддог. Галын даатгал шаардлагатай.</t>
  </si>
  <si>
    <t xml:space="preserve">Байгаль орчинд үзүүлэх иргэдийн хандлага сайжирна. </t>
  </si>
  <si>
    <t>Боломжит бүх сувгаар мэдээлэл түгээх сургалт, уулзалт, ярилцлага тараах материал</t>
  </si>
  <si>
    <t>Чадавхыг бэхжүүлэх хөтөлбөрийг боловсруулж, хэрэгжүүлэх (тогтвортой гэдэг ухагдахууны талаар, ойн менежмент, төлөвлөлт, зүй зохистой ашиглалтын талаар сургалт) ойн нөхөрлөлийн гишүүдэд мэргэжлийн чадавхи бий болгох)</t>
  </si>
  <si>
    <t>Ойн санг эзэмших, өмчлөх иргэд аж ахуйн нэгжийн ойн менежментэд оролцох сонирхол ихсэнэ.</t>
  </si>
  <si>
    <t>Мэдээлэл зохисгүй байдлаар, тохиромжгүй аргаар түгээгдсэнээс зорилтод бүлгүүд хүрэхгүй байна</t>
  </si>
  <si>
    <t xml:space="preserve">Олон нийтэд мэдлэг мэдээлэл хүргэх өргөн олон сувгийг (гар утас, мессеж, радио) ашиглах </t>
  </si>
  <si>
    <t>Ядуу буурай амьжиргаатай хүмүүс ан, мод бэлтгэх зэрэг хувийн сонирхлоор түймэр дэгдээх магадлалтай</t>
  </si>
  <si>
    <t>Байгалийн гаралтай ойн түймрийг хянаж чадахгүй, арга хэмжээ авахгүй орхисноос түймрийн тархац нэмэгдэж, шилжих боломжтой</t>
  </si>
  <si>
    <t>Одоогоор ойн ангиуд тоног төхөөрөмж авдаг боловч ойн нөхөрлөлүүдэд өгдөггүй.</t>
  </si>
  <si>
    <t xml:space="preserve">Ойн тогтвортой менежментийн чадавх (техникийн) бэхжинэ. </t>
  </si>
  <si>
    <t>Түймрийн менежментэд нөхөрлөлийн оролцоо сайжирна.</t>
  </si>
  <si>
    <t>1. Ойн нөхөрлөлийг ойн түймрээс хамгаалах тоног төхөөрөмжөөр хангах 2. Түймрийн эрсдлийг тодорхойл мөн хамгийн боломжит арга/барилыг хэрэгжүүлэх</t>
  </si>
  <si>
    <t xml:space="preserve">Одоо ойн түймрийн эргүүлийг идэвхитэн байгаль хамгаалагч, байгаль хамгаалагч, нөхөрлөлүүд гүйцэтгэж байна. </t>
  </si>
  <si>
    <t>Урамшууллын (мөнгөн, мөнгөн бус хэлбэр-тоног төхөөрөмж, шатахуун г.м) механизмыг сайжруулах.</t>
  </si>
  <si>
    <t>Төсвөөс урамшууллыг санхүүжүүлдэггүй.</t>
  </si>
  <si>
    <t>Ойн түймрээс хамгаалах орчин үеийн техник технологи тоног төхөөрөмж ашиглах /хиймэл дагуул, дрон/</t>
  </si>
  <si>
    <t>1. Түймрээс хамгаалах арга хэмжээг шаардлагатай газарт судалгааны үндсэн дээр оновчтой зохион байгуулах 2. Түймрээс урьдчилан сэргийлэх "зориудаар бороожуулах" ажлыг өргөн хүрээнд зохион байгуулах</t>
  </si>
  <si>
    <t>Ойн зам, түймрийн зурвас байгуулах зэрэг арга хэмжээ авснаар Ойн менежментийн төлөвлөгөөний хэрэгжилт сайжирна</t>
  </si>
  <si>
    <t>Ой хамгаалах, түймрээс хамгаалах чадавхыг бэхжүүлэх хөтөлбөрийг боловсруулж, хэрэгжүүлэх (ойн нөхөрлөлийн гишүүд, сум дундын ангийн ажилчдад мэргэжлийн чадавхи бий болгох)</t>
  </si>
  <si>
    <t>Ойн анги болон байгаль хамгаалагч нарын замтай газруудын хяналт шалгалтыг сайжруулах. Жишээ нь камер байрлуулах</t>
  </si>
  <si>
    <t xml:space="preserve">1. Хяналттай түймрийг нарийн шалгуур үзүүлэлтийн дагуу зохион байгуулах /салхины хурд, хуурайшлын зэрэг, хамрах талбай, цаг уурын мэдээ/ 2. Хөрш орнуудтай түймрээс урьдчилсан сэргийлэх хамтын ажиллагааг дээд түвшинд хөгжүүлэх (Оросын хил дагуух цэргийн хүчинтэй энэ чиглэлээр хамтын ажиллагаа сайн явагддаг.) 3.Ойн анги Онцгой байдлын ерөнхий газартай хамтын ажиллагаагаа сайжруулах       </t>
  </si>
  <si>
    <t>Энэ чиглэлийн хууль эрх зүйн орчны зохицуулалт байгаа эсэхийг шалгах</t>
  </si>
  <si>
    <t>Авилга ихсэнэ /зам, ойн зурвас тавихад болон дам цэвэрлэх үйл ажиллагааны үеэр/</t>
  </si>
  <si>
    <t xml:space="preserve">1. Ойн замыг байгуулах төлөвлөгөөнд байгаль орчны асуудлуудыг тусган боловсруулах  2. Ил тод байдлыг хангаж сонгон шалгаруулалтыг явуулах (үүнд шалгуур үзүүлэлтийг тодорхойлох, үнэлэх явцыг оруулах)   </t>
  </si>
  <si>
    <t>Жилийн мод бэлтгэлийн квотыг нэмэгдүүлэх</t>
  </si>
  <si>
    <t>1. Ойн цэвэрлэгээний ажилд дэвшилтэт техник, тоног төхөөрөмжийг ашиглах, нэвтрүүлэх (Жижиг дунд үйлдвэрлэлийг хөгжүүлэх - цэвэрлэгээ, боловсруулалтын чиглэлээр) 2. "Ойн цэвэрлэгээ" хөтөлбөрийн  арга хэмжээний зардлыг нэмэгдүүлэх (хөнөөлт шавжийн төсвөөс)</t>
  </si>
  <si>
    <t>Жишээлбэл: ойн арчилгаа, цэвэрлээгийн чадавхийг сайжруулах аргаар ОТМ -г сайжруулна</t>
  </si>
  <si>
    <t>Орон нутгийн аж ахуй нэгж байгууллага, иргэдийн оролцоог хангаагүйгээс, орон нутгийн иргэдийн олох орлого буурна</t>
  </si>
  <si>
    <t>Сонгон шалгаруулалтыг нээлттэй явуулж, ил тод байдлыг хангах (Шалгаруулалт, үнэлгээний явцыг ил тод, нээлттэй болгох, шалгуур үзүүлэлтийг тодорхойлох)</t>
  </si>
  <si>
    <t>Тендер шалгаруулах шударга бус үйл ажиллагаанаас үүдэн цөөн тооны хувийн аж ахуй нэгжүүд давуу эрх эдэлнэ.</t>
  </si>
  <si>
    <t xml:space="preserve">Ойн нөөцийг даацаас хэтрүүлэн ашиглалт хийх </t>
  </si>
  <si>
    <t>Иргэний нийгмийн байгууллагууд цэвэрлэгээ, мониторингийн үйл ажиллагаанд одоо оролцдог.</t>
  </si>
  <si>
    <t>Ойн ан амьдтын амьдрах нөхцөлд хэт сийрэгжилт сөргөөр нөлөөлнө.</t>
  </si>
  <si>
    <t>Зөвшөөрлийг сумын ИТХ-с олгодог.</t>
  </si>
  <si>
    <t>Иргэдийн оролцоо бага, үүнийг сайжруулах</t>
  </si>
  <si>
    <t>Орон нутгийн иргэдийн нийгэм, эдийн засгийн нөхцөл байдалд ойн  үзүүлэх үр нөлөө нэмэгдэнэ.</t>
  </si>
  <si>
    <t>Энэ БАХ-ыг орон нутгийн эдийн засгийн үр ашигтай холбох олон арга зам байж болно. Жишээ нь: ойн дагалт бүтээгдэхүүн нэмэгдэх ...</t>
  </si>
  <si>
    <t>Ойн нөхөрлөлүүд ойн хөнөөлт шавжтай тэмцэх үйл ажиллагаанд оролцох идэвхи дээшилнэ.</t>
  </si>
  <si>
    <t>БАХ нөхөрлөлүүдийн дэмжлэгтэй хэрэгжинэ гэж үзэв.</t>
  </si>
  <si>
    <t>1. Тендерийн баримт бичгийн шалгуурт ойн нөхөрлөл, орон нутгийн иргэдийг оролцоог хангах, 2. Орон нутгийн иргэдийг оролцоог хангах зорилгоор ойн хөнөөлт шавжийн талаарх мэдээллийг олон нийтэд шуурхай хүргэх 3. Ойн ангиар дамжуулан сургалтыг ойн нөхөрлөлүүдэд явуулах</t>
  </si>
  <si>
    <t xml:space="preserve">Орон нутгийн хувийн хэвшлийн нийгэм, эдийн засгийн нөхцөл байдалд ойн  үзүүлэх үр нөлөө нэмэгдэнэ. </t>
  </si>
  <si>
    <t>1. Ойн хөнөөлт шавжийн тархалтыг хянах арга зүйг сайжруулах, орчин үеийн арга зүйд нийцүүлэх, 2.Урьдчилсан сэргийлэх арга хэмжээг оновчтой зохион байгуулж төлөвлөлтийг сайжруулах (хиймэл дагуулын мэдээ) 3. Ойн анги, БОАЖГ-ын ойн мэргэжилтэн, байгаль хамгаалагч, ОМБ-ын ойн инженерүүдийг ойн хөнөөлт шавжаас урьдчилан сэргийлэх чиглэлээр мэргэшүүлэх сургалтыг тогтмол зохион байгуулах</t>
  </si>
  <si>
    <t>Хөнөөлт шавьж устгалын болон хяналтын ажилд оролцогч талууд буюу ойн нөхөрлөл, ААН-үүдэд шавьж устгал, хяналтын чиглэлээр сургалт явуулах байдлаар чадавхижуулах.</t>
  </si>
  <si>
    <t>Ажил гүйцэтгэж буй хүмүүсийн эрүүл мэндэд сөргөөр нөлөөлнө</t>
  </si>
  <si>
    <t>1. Хэт устгалаас экологийн баланс алдагдах эрсдэлтэй. 2. Биологийн хяналт байгалд тодорхой бус эрсдэл үзүүлэх магадлалтай.</t>
  </si>
  <si>
    <t>1.Зэрлэг амьтан, ургамлын бүтцийг судлаж, хор хөнөөлгүй, аргыг ашиглах.  2. Байгальд ээлтэй аргыг хэрэглэх 3. Хүрээлэн буй орчин болон зэрлэг амьтан, ургамлын талаар мониторинг хийх</t>
  </si>
  <si>
    <t xml:space="preserve">Ойн анги, судалгааны байгууллагууд ойн хөнөөлт шавжийн идэвхижлийг зөв тодорхойлж, урьдчилсан сэргийлэх шуурхай арга хэмжээ авах </t>
  </si>
  <si>
    <t xml:space="preserve"> Ойн хөнөөлт шавжтай тэмцэх ажлын хяналтын тогтолцоо сул байснаас тэмцлийн ажлын үнэлгээ, үр дүн буурах боломжтой.</t>
  </si>
  <si>
    <t xml:space="preserve"> 1. Ойн хөнөөлт шавьжтай тэмцэх ажлын цар хүрээ, хамрагдаж буй бүс нутгийн хэмжээг шинжлэх ухааны үндэслэлтэй нөлөөллийн үнэлгээг тогтоох аргыг боловсруулах 2. Иргэний нийгмийн оролцоотойгоор хяналт шалгалтыг явуулах</t>
  </si>
  <si>
    <t>Төр засаг, болон хувийн хэвшлийн хувийн ашиг сонирхлын хүрээнд шавьж устгалын төсвийг нэмэгдүүлэх сонирхол байдаг.</t>
  </si>
  <si>
    <t xml:space="preserve">Аж ахуйн нэгжүүд мод бэлтгэх зөвшөөрлийн дагуу орон нутгийн төсөвт орлого оруулдаг. </t>
  </si>
  <si>
    <t xml:space="preserve">Мод бэлтгэх чиглэлээр мэргэшсэн ажилтны чадавхи, тоог нэмэгдүүлэх </t>
  </si>
  <si>
    <t>Орлогыг дэд бүтцэд эргэж оруулж, зарцуулах тохиолдолд</t>
  </si>
  <si>
    <t>Одоогоор орон нутгийн төсвийн дийлэнх хэсэг сургууль, эмнэлэг байгуулахад зарцуулагддаг. Дэд бүтцийг хөгжүүлэхэд хөрөнгө оруулалтыг илүү татах арга замыг хайх шаардлагатай</t>
  </si>
  <si>
    <t>Мод боловсруулах чиглэлийн шинэ, техник технологи нэвтрүүлэх, модон бүтээгдэхүүний стандартыг тогтоох. Хүний нөөцийн чадавхыг нэмэгдүүлэх сургалт (боловсруулах салбарын, дээд болон мэргэжил  дээшлүүлэх боловсролтой хүмүүс)</t>
  </si>
  <si>
    <t>Илүү найдвартай/тогтвортой түүхий эдийн нийлүүлэлтийн улмаас бүтээгдэхүүний үнэ тогтворжино.</t>
  </si>
  <si>
    <t>Ойн анги, ойн мэргэжлийн байгууллагын ажилтнуудыг чадавхижуулах богино хугацааны сургалтанд хамруулах</t>
  </si>
  <si>
    <t>Мод бэлтгэл улирлын чанартай ажил. 11 сараас 3 сар хүртэл. Боловсруулалт нь бүтэн жил.</t>
  </si>
  <si>
    <t>Модны импорт буурна</t>
  </si>
  <si>
    <t>Татвар нэмэгдүүлэх арга хэмжээ нь олон улсын гэрээ хэлэлцээрээс хамаарна.</t>
  </si>
  <si>
    <t>Ойн санг цэвэрлэж, идэвхитэй менежмент явуулснаар байгалийн нөхөн сэргэлт сайжирна</t>
  </si>
  <si>
    <t>Биологийн төрөл зүйл нэмэгдэх боломжтой</t>
  </si>
  <si>
    <t>Нөхөн сэргээлт хийх газрыг тогтвортой аялал жуулчлалын газраар тодорхойлж, аялал жуулчлалын орлого ашгийг нөхөн сэргээх менежментэд нь зарцуулах.</t>
  </si>
  <si>
    <t>Хяналтын тогтолцоо сайжирна. Санхүүжилтийг нэмэгдүүлбэл үнэлгээ, дүгнэлтийн хэрэгжилт сайжирна.</t>
  </si>
  <si>
    <t>Эрчүүдэд чиглэсэн ажлын байр нэмэгдэж, жендерийн харьцаа алдагдана.</t>
  </si>
  <si>
    <t>Архидалт болон бусад муу зуршил ихсэнэ.</t>
  </si>
  <si>
    <t>Уул уурхайн салбарт ижил асуудал гардаг</t>
  </si>
  <si>
    <t>Дэд бүтэц илүү хөгжинэ гэж үзнэ. Модон бүтээгдэхүүний үйлдвэрлэл илүү хөгжинө.</t>
  </si>
  <si>
    <t>Мод бэлтгэлийн квот авах зорилгоор авилгал нэмэгдэнэ.</t>
  </si>
  <si>
    <t>Төсвийн зарцуулалт болон тайланг ил тод болгох. Тендерийн үйл ажиллагааг олон нийтэд шилэн дансаар ил тод харуулах үйл ажиллагааг идэвхижүүлэх</t>
  </si>
  <si>
    <t>Орлогыг дэд бүтцэд эргэж оруулж, зарцуулах тохиолдолд. Гэхдээ нөхөрлөлүүд дэд бүтцэд хөрөнгө оруулдаггүй.</t>
  </si>
  <si>
    <t>Ойн нөхөрлөлийн гишүүдийн ойн менежмент, мод бэлтгэлийн чиглэлээр мэдлэгийг дээшлүүлэх (их сургууль, МСҮТ-ээр Ойн аж ахуйн ажилтны сургалт хийлгэх)</t>
  </si>
  <si>
    <t>Арчилгааны огтлолтыг хийснээр өсвөр, залуу модны өсөлт сайжирна</t>
  </si>
  <si>
    <t>Одоогоор байгалийн аясаар сэргэн ургах нөхцлийг сайжруулах зорилгоор улсын төсвөөр насны 1, 2 ангилалын арчилгааны огтлолтыг ойн ангиар хийлгүүлдэг. Зарим төслүүд ойн нөхөрлөлийн гишүүдэд байгалийн нөхөн сэргээлтийн чиглэлээр сургалт, семинар зохион байгуулж байна.</t>
  </si>
  <si>
    <t>Ойн нөхөрлөлүүдэд өсвөр, залуу мод арчилгааны талаар сургалт явуулж, чадавхийг дээшлүүлэх</t>
  </si>
  <si>
    <t>Ойн хуульд өөрчлөлт оруулах. Ойн нөхөрлөлүүдэд арчилгааны огтлолтыг хийх эрх зүйн орчин бүрдэнэ.</t>
  </si>
  <si>
    <t>Ойн тогтвортой менежментийн эрхзүйн орчинг сайжруулах</t>
  </si>
  <si>
    <t>Ойн менежментийн төлөвлөгөөний хэрэгжилт сайжирна. Учир нь ойн нөхөрлөлүүд хүртэх үр ашигаа нэмэгдүүлэх сонирхолтой.</t>
  </si>
  <si>
    <t>Ойн менежментийн төлөвлөгөө боловсруулах загварыг шинэчлэх шаардлагатай ба ингэснээр нөхөрлөлүүдийн хэрэгжилт илүү үр дүнтэй хэрэгжинэ.</t>
  </si>
  <si>
    <t>Ойн менежментийн төлөвлөгөөний загвар 2010 онд сайдын тушаалаар батлагдсан.</t>
  </si>
  <si>
    <t>Үр ашгийг орон нутгийн (ойн нөхөрлөлд хамрагдаагүй иргэд) иргэд ижил тэгш хүртэхгүй</t>
  </si>
  <si>
    <t>Төрийн албан хаагчийн тогтворгүй байдал БАХ-ын тогтвортой байдалд сөргөөр нөлөөлнө.</t>
  </si>
  <si>
    <t>Энэ бол үйл ажиллагааны эрсдэл гэхдээ эрсдлийг эргүүлэх үйл ажиллагааны нэг хэсэг гэдгээр энд үлдээж байна.</t>
  </si>
  <si>
    <t>Зам тавих ажлыг нийгмийн үйлчилгээг оновчтой төлөвлөхтэй уялдуулах</t>
  </si>
  <si>
    <t>Дэд бүтэц сайжирснаар өөр бүсэд  нийлүүлж, цаашлаад дотоодын үйлдвэрлэл нэмэгдэж, экспортлох боломж нэмэгдэнэ.</t>
  </si>
  <si>
    <t>1.Мод боловсруулах жижиг үйлдвэрүүдийн чадавхийг нэмэгдүүлэхэд чиглэсэн үйл ажиллагааг зохион байгуулах 2. Бараа бүтээгдэхүүний стандартыг тогтоож, бүтээгдэхүүний чанарт тавих хяналтыг сайжруулж, экспортыг нэмэгдүүлэх</t>
  </si>
  <si>
    <t>Ойн зам барих чиглэлээр нарийн мэргэжлийн ажлын байр нэмэгдэнэ.</t>
  </si>
  <si>
    <t>Ойн инженерүүд ихэвчилэн зам барих ажилд төлөвлөлт, дизайныг хариуцаж, гүйцэтгэдэг</t>
  </si>
  <si>
    <t>Зам барьснаар худалдаачид, үйлчилгээ үзүүлэгч зэрэг бусад хүмүүс эдийн засгийн үр ашиг хүртэнэ</t>
  </si>
  <si>
    <t>Үүнийг Монголд хэрэгжүүлж байгаа.</t>
  </si>
  <si>
    <t>1. Түймэртэй тэмцэх болон менежментийг сайжруулах зорилготойгоор замын төлөвлөлт, барилгыг гүйцэтгэх 2. Түймэр, хөнөөлт шавжтай тэмцэх ажлын техник тоног төхөөрөмжинд шинэчлэл хийх</t>
  </si>
  <si>
    <t>Замууд нь ойн ашиглалт болон модны нийлүүлэлтийг сайжруулах орчныг бүрдүүлэх боломжтой, үүний үр дүнд орон нутгийн үйлдвэрлэл ба эдийн засгийн үр ашиг нэмэгдэнэ</t>
  </si>
  <si>
    <t>Ойн зам тавих газрыг газар зүйн нөхцөл байдал, цаашид ойг нөхөн сэргээх боломжийг сайтар судлан тогтвортой ойн нийлүүлэлтийг баталгаажуулах</t>
  </si>
  <si>
    <t>Орон нутгийн ойн нөхөрлөлүүдэд замын хүртээмж тэгш биш.</t>
  </si>
  <si>
    <t>Замын чиглэлийг тодорхойлох, төлөвлөхөд орон нутгийн иргэдийн оролцоог тэгш хангах, оролцоог нэмэгдүүлэх</t>
  </si>
  <si>
    <t>Одоогоор ойн ангиуд зам тавихдаа тэр болгон зөвлөлддөггүй.</t>
  </si>
  <si>
    <t>Шинээр зам барьснаар зам барихын тулд тухайн газрын модыг сүйтгэнэ</t>
  </si>
  <si>
    <t>Шинэ зам барьснаар хууль бус мод бэлтгэл ихсэнэ</t>
  </si>
  <si>
    <t>1. Зам төлөвлөлтийг модонд бага сүйдэхээр төлөвлөх  2. Сүйдсэн модыг өөр газар шилжүүлэн суулгах</t>
  </si>
  <si>
    <t>1. Ойн анги, улсын байцаагч, байгаль хамгаалагчийн зүгээс тавих хяналт, шалгалтыг сайжруулах 2. Камер байрлуулах, 3. Байнгын хяналтын пост ажиллуулах</t>
  </si>
  <si>
    <t>Зам засварын арчилгаа хамгаалалтанд урсгал зардал ихээр шаардана.</t>
  </si>
  <si>
    <t>Тендер шалгаруулалтыг ил тод явуулах  (үнэлгээ, шалгаруулалт, шалгаруулалтын үзүүлэлтүүдийг ил тод болгох шаардлагатай)</t>
  </si>
  <si>
    <t>Тогтвортой ойн менежментийн гэрчилгээ авснаар ойн бүтээгдэхүүний чанар дээшилнэ мөн үнэлэмж дээшилнэ</t>
  </si>
  <si>
    <t>1. Мэргэжлийн байгууллагуудын гэрчилгээжүүлэх явцыг сайжруулах, бэлтгэл хангах, чадавхижуулах 2. Монголын үндэсний стандартыг олон улсын стандарттай нийцүүлэх</t>
  </si>
  <si>
    <t>GIZ- одоогоор гэрчилгээжүүлэх чиглэлийн чадавхижуулах сургалт явуулж байгаа</t>
  </si>
  <si>
    <t>Монголд одоогоор хэрэгжээгүй байгаа</t>
  </si>
  <si>
    <t xml:space="preserve">Зарим байгалийн унаган байдлыг хадгалж үлдэхийн тулд (хамгаалбал зохих газар), ойн байгууллагыг гэрчилгээжүүлэх шаардлагыг сайжруулах шаардлагатай </t>
  </si>
  <si>
    <t>Гэрчилгээжүүлэх явцад оролцогч талуудын гэрчилгээжүүлэлт/ойн менежментийн талаарх шийдвэр гаргах боломж нэмэгдэнэ</t>
  </si>
  <si>
    <t>Зааварт оролцогч талуудын эрх үүрэг, оролцооны талаар тусгана</t>
  </si>
  <si>
    <t>Гэрчилгээ авсан компаниуд болон гэрчилгээжүүлэлтийн үзүүлэлтийн талаарх мэдээллийн сан бий болно</t>
  </si>
  <si>
    <t xml:space="preserve">1. Гэрчилгээгээр олгох газрыг сонгох явцыг нээлттэй, ил тод явуулах 2. Гэрчилгээг авагч талд олон нийтийн хариуцлага хүлээлгэх </t>
  </si>
  <si>
    <t xml:space="preserve"> Нөхөрлөл байгуулах үйл явцыг нээлттэй, ил тод болгох, багийн иргэдийн нийтийн хурлаар нээлттэй хэлэлцүүлж 70-с дээш хувийн саналаар баталдаг байх</t>
  </si>
  <si>
    <t>Гэрчилгээжүүлсэн ашиглалт ойн баялаг, ойн эрүүл байдал, биологийн олон янз байдалд сөргөөр нөлөөлнө.</t>
  </si>
  <si>
    <t>Ойн хуулийн талаар сургалт биологийн олон янзад шууд утгаараа нөлөөлөхгүй ч, ойн эрүүл байдалд нөлөөлнө.</t>
  </si>
  <si>
    <t xml:space="preserve">Бодлого, төлөвлөлтийг ойр ойрхон өөрчилснөөр аж ахуйн нэгж байгууллагуудын сонирхлыг бууруулах эрсдэлтэй (үүнд хамгаалалтгүй газрыг тусгай хамгаалалттай газар болгох) </t>
  </si>
  <si>
    <t>Үүнд өндөр дээд улс төрийн түвшний гүйцэтгэл шаардлагатай.</t>
  </si>
  <si>
    <t xml:space="preserve">Орон нутгийн засаг ойн газрын хуваарилалтыг ихэвчилэн хийдэггүй. </t>
  </si>
  <si>
    <t>Орон нутагт түр ногоон ажлын байр бий болно.</t>
  </si>
  <si>
    <t>Орон нутгийн засаг захиргааны зүгээс ойн мэргэжлийн байгууллагатай тогтвортой ажиллуулах  гэрээг байгуулах (орон нутгийн иргэдийг ажилд авах)</t>
  </si>
  <si>
    <t>Суулгац = 3-аас дээш настай.</t>
  </si>
  <si>
    <t xml:space="preserve">Чанар сайтай үр ойн бүтээмжийг дээшлүүлнэ. </t>
  </si>
  <si>
    <t xml:space="preserve">1. Байгуулсан талбайг арчлан хамгаалах арга хэмжээг тогтмол явуулах, 2. Талбайг сонгох бүсчилсэн сургалт явуулах 3. Шилмэл модны үрийн плантацитай болно </t>
  </si>
  <si>
    <t>Монголд одоогоор шилмэл модны үрийн плантаци байхгүй.</t>
  </si>
  <si>
    <t>Уур амьсгалын өөрчлөлтөд дасан зохицсон ойн экосистемийг бий болоход хувь нэмэр оруулна.</t>
  </si>
  <si>
    <t>1. Ойн модлог ургамлын үрийн тухай хуулийн төслийн  боловсруулж байгаа бөгөөд уг хуулийн дагуу шилмэл модны үрээр мод тарих үйл ажиллагаанд урамшуулал олгохоор заасныг хэрэгжүүлэх. 2. Ойн нөхөн сэргээлтийн БАХ-тай уялдуулбал уур амьсгалын өөрчлөлтөнд илүү тэсвэртэй газруудыг тэргүүлэх зэрэглэлд оруулж, сонгох</t>
  </si>
  <si>
    <t>Ойн модлог ургамлын үрийн тухай хуулийн төслийг 2017 онд УИХ-д өргөн барина.</t>
  </si>
  <si>
    <t>Ойн үрийн аж ахуйн менежментийг хөгжүүлэхэд ялгавартай байдал үүсэх боломжтой (жишээ нь зарим аймаг, бүсүүдэд шилмэл үрүүдийн ургац сайн байхгүй байх магадлалтай).</t>
  </si>
  <si>
    <t>1. Орон нутгийн засаг захиргааны түвшинд шилмэл үрээр ургуулсан тарьцийг ашиглах нь илүү үр дүнтэй, гарц өндөртэй талаар мэдлэг, мэдээлэл олгох, хяналтыг сайжруулах 2. Төсвийн зарцууулалтын хяналтыг сайжруулснаар ойжуулалтын ажлын үр дүнг дээшлүүлэхэд сайн чанарын үр ашиглах</t>
  </si>
  <si>
    <t>Ойжуулалтын ажлын үр дүнг сайжруулахад хяналт тавьж, их анхаарч байгаа.</t>
  </si>
  <si>
    <t>Ойн үрийн чиглэлийн судалгааг эрдэм шинжилгээний байгууллагатай хамтран судалгаа хийх, талуудын харилцаа, хамтын ажиллагааны уялдааг сайжруулах</t>
  </si>
  <si>
    <t>Ойн чиглэлээр мэргэшсэн боловсон хүчнийг ажиллуулах шаардлагатай</t>
  </si>
  <si>
    <t>Уг хуулинд мэргэжлийн боловсон хүчин ажиллахаар тодорхоой заасан байдаг ч хэрэгждэггүй.</t>
  </si>
  <si>
    <t>Төрөөс таримал ойг худалдан авах зэрэг олон нийтийг дэмжсэн урамшууллын арга хэмжээ нь нийгэмд эдийн засгийн үр ашгийг өгнө.</t>
  </si>
  <si>
    <t>Өөрийн зардлаар тарьсан ойг 5 жилийн дараа улсад худалдана</t>
  </si>
  <si>
    <t xml:space="preserve">Орон нутгийн иргэд болон ойн нөхөрлөлийн мод тарих ажилд оролцоог дээшлүүлснээр орлого нэмэгдэнэ. </t>
  </si>
  <si>
    <t xml:space="preserve">Тендерт ялсан аж ахуйн нэгжүүдийн тарьсан модны 75% амьдарсан тохиолдолд үлдэгдэл санхүүжилтээ авна. </t>
  </si>
  <si>
    <t>Тухайн бүс нутагт зохицсон  төрөл зүйлийн  тарьц, суулгац тарих, үрийн талаар мэдээллийг түгээх ажлыг сайжруулах</t>
  </si>
  <si>
    <t xml:space="preserve">Орон нутгийн иргэдтэй мод тарих гэрээ байгуулснаар, иргэдийн мод тарих мэдлэг дээшилнэ. </t>
  </si>
  <si>
    <t>1. БОАЖГ иргэдэд мод тарих талаар мэргэжил арга зүйг зөвөлгөө өгөх, 2. МСҮТ д орон нутгийн ажилгүй иргэдийг хамруулах</t>
  </si>
  <si>
    <t xml:space="preserve">Уур амьсгалын өөрчлөлтөд дасан зохицох чадвар дорой газарт БАХ төвлөрч, уг чадавхийг сайжруулахад чиглэх. </t>
  </si>
  <si>
    <t xml:space="preserve">Ойн нөхөрлөлүүдтэй хийх гэрээнд ойн арчилгаа, түймэр хортноос урьдчилан сэргийлэх арга хэмжээнүүдийг тусгах  </t>
  </si>
  <si>
    <t xml:space="preserve">Доройтсон газарт амжилттай ойжуулсан ажлыг сурталчилах замаар ойн хөрс хамгаалалыг сайжруулж, биологийн төрөл зүйл хамгаална.   </t>
  </si>
  <si>
    <t xml:space="preserve">Биологийн олон янз байдал болон экосистемийн үйлчилгээний нөлөөллийн өөрчлөлтийн талаар судалгаа шинжилгээг эрдэмтдийн багаар хийлгүүлэх </t>
  </si>
  <si>
    <t>Ойжуулалтыг орон нутгийн иргэдээр хийлгэснээр ажлын үр дүн аймгийн хэмжээнд ил тод болж, орон нутгийн иргэдийн оролцоотойгоор хяналтын ажил сайжирна</t>
  </si>
  <si>
    <t xml:space="preserve">Олон нийтийн (нөхөрлөлүүд болон орон нутгийн иргэд) зүгээс хяналт тавих тогтолцоог бүрдүүлэх , энэ ажилд төрөөс төсөв хөрөнгө гаргах </t>
  </si>
  <si>
    <t>Ойг нөхөн сэргээх засаглал илүү сайжирна. Үүнд: мониторинг, төсвийн хуваарилталт</t>
  </si>
  <si>
    <t>Одоогоор ойг нөхөн сэргээх сан гэж байхгүй байгаа.</t>
  </si>
  <si>
    <t xml:space="preserve">1. Олон нийтийн хяналттай нөхөн сэргээх санг байгуулж, ойжуулалтын үр дүнгээр иргэн, ойн нөхөрлөл, ОМБ-д урамшуулал олгох 2. Байгалийн нөөц ашигласны төлбөрөөс тодорхой хувийг ойн нөхөн сэргээхэд зарцуулах, хуулийн хэрэгжилтийг орон нутгийн засаг захиргаа хангадаг байх </t>
  </si>
  <si>
    <t>Нөхөн сэргээлт хийж байгаа газарт малчид болон нөхөрлөлүүдийн дунд зөрчил гарна</t>
  </si>
  <si>
    <t>Гэрээнд байгалийн унаган ойг хадгалах заалтыг тусгаж өгөх</t>
  </si>
  <si>
    <t>Гэрээлэх талыг сонгоход авилгал гарах магадлалтай</t>
  </si>
  <si>
    <t>1.Гэрээлэх талуудыг сонгох явц ил тод байх ёстой, шалгуур үзүүлэлтийг тодорхой болгож өгөх шаардлагатай  2. Авилгалын эсрэг хуулийн хэрэгжилтийг олон нийтийн оролцоотойгоор хангуулахад төрөөс дэмжиж ажиллах</t>
  </si>
  <si>
    <t>Гомдол гаргах ерөнхий зүйл заалт хуулиар зохицуулагдсан байдаг.</t>
  </si>
  <si>
    <t>Ойн нөхөрлөл, аж ахуй нэгж байгууллагын орлогыг (ойжуулалтын бус улирлын үеэр) нэмэгдүүлэх  өөр бизнесийн үйл ажиллагааг явуулахад дэмжлэг үзүүлэх</t>
  </si>
  <si>
    <t>Орон нутагт ногоон ажлын  нэмэгдэнэ</t>
  </si>
  <si>
    <t>Материаллаг бааз суурийг (тоног төхөөрөмж, хүлэмж, трактор зэрэг ойжуулалтанд шаардлагатай багаж, хэрэгсэл) болгох зорилгоор хөнгөлттэй зээл олгох</t>
  </si>
  <si>
    <t>Төр засгаас дэмжлэг үзүүлнэ</t>
  </si>
  <si>
    <t>Хэрэв БАХ-ыг хэрэгжүүлсний үр дүнд ойн нөхөн сэргээлт сайжирсан тохиолдолд ойн экосистемийн дасан зохицох чадвар нэмэгдэнэ.</t>
  </si>
  <si>
    <t xml:space="preserve">Ойн нөхөрлөлүүдэд ойжуулсан талбайн арчилгаанд зориулж арчилгааны зардлыг олгох. (3 жилийн хугацаанд) </t>
  </si>
  <si>
    <t>Одоогоор маш цөөн нөхөрлөлүүд үүнд оролцож байна</t>
  </si>
  <si>
    <t>Ойжуулалт, ойн нөхөн сэргээлтэд ойн нөхөрлөлүүдийн оролцоо нэмэгдэнэ</t>
  </si>
  <si>
    <t>Ойжуулалтын чиглэлийн чадавхи бэхжүүлэх сургалтыг ойн анги явуулна</t>
  </si>
  <si>
    <t>Ойжилтийн ажлын үр дүн хангалтгүй болсноос үүдэж үүрүүлэх хариуцлагаас болж иргэдийн итгэл алдарч, санаачилга суларна.</t>
  </si>
  <si>
    <t>Ойн анги дан хариуцлага тооцоод зохсохгүй мөн асуудлын шалтгааныг тодорхойлж, шийдэл олж, хамтран ажиллах</t>
  </si>
  <si>
    <t xml:space="preserve">Хэт олон хүн ойжуулалтанд оролцсоноос ойд хүний буруутай үйл ажиллагаанаас үүдэлтэй сөрөг нөлөө үзүүлнэ. /хог хаягдал, бохирдол/ </t>
  </si>
  <si>
    <t>Олон нийтэд ойг хамгаалах талаар сургалт, сурталчилгааг ойн ангиар дамжуулан явуулах (ойн хог хаягдлын удирдлагын чиглэлээр)</t>
  </si>
  <si>
    <t xml:space="preserve">Олон нийтийн оролцоотой хяналт тавих, тайлагнах механизмыг сайжруулах. </t>
  </si>
  <si>
    <t>Урамшууллыг шударга бусаар хуваарилах</t>
  </si>
  <si>
    <t>Иргэний нийгмийн байгууллагын хөндлөнгийн хяналтын систем болон урамшууллын хуваарилалтад хяналт тавих тогтолцоог бий болгох</t>
  </si>
  <si>
    <t xml:space="preserve">Тодорхой бүс нутагт эко аялал жуулчлал хөгжсөнөөр иргэдийн амжиргаа дээшилнэ </t>
  </si>
  <si>
    <t>1.Төрийн захиргааны төв байгууллагаас олон улсын жишигт нийцсэн аялал жуулчлалын стандарт боловсруулан хэрэгжүүлэх 2. Уламжлалт гар урлал, мод модон эдлэлээр бүтээгдэхүүн үйлдвэрлэх, байгалийн дагалт баялаг ашиглан хүнсний аюулгүй байдлын хангасан бүтээгдэхүүн үйлдвэрлэлийг холбогдох төрийн байгууллагаас  дэмжих</t>
  </si>
  <si>
    <t>Ойн доройтсон газрыг нөхөн сэргээснээр биологийн олон янз сайжирна.</t>
  </si>
  <si>
    <t>Шинжлэх ухааны үндэслэлтэй судалгааг хийж, ойн экосистемийн төлөв байдлыг үнэлэх замаар экосистемийн үйлчилгээ /биологийн олон янзад илүү чухал тэргүүлэгч газрууд болон нөхөн сэргээхэд илүү тохиромжтой арга замыг тодорхойлох</t>
  </si>
  <si>
    <t>Төсөвт орох орлого нэмэгдэж, эко аялал жуулчлалын менежментийг сайжрана</t>
  </si>
  <si>
    <t>Одоогоор аялал жуулчлалаас олсон орлоогыг ойжуулалтанд зарцуулж буй тогтолцоо байхгүй.</t>
  </si>
  <si>
    <t>Орон нутгийн захиргааны түвшинд ойн нөхөн сэргээлтэнд зориулсан төсвийг хуваарилах асуудлаар ашиг сонирхолын зөрчил үүснэ.</t>
  </si>
  <si>
    <t>Төсвийг өөр зорилгоор ашиглах сонирхол байна</t>
  </si>
  <si>
    <t xml:space="preserve">Төсвийн зарцуулалтыг иргэний нийгмийн оролцоотойгоор хамтран хянах </t>
  </si>
  <si>
    <t>Одоогоор ИТХ төсвийн хуваарилалтыг шийдвэрлэдэг бөгөөд одоогоор уг хурал нь бүрэн хэмжээгээр иргэдийг төлөөлж чадахгүй байна.</t>
  </si>
  <si>
    <t>Байгалийн нөхөн сэргээлт ихсэх тусам аялагчдын тоо нэмэгдэж, ойд сөрөг нөлөө үзүүлнэ</t>
  </si>
  <si>
    <t>Аялагчдад зориулсан тодорхой замын зураглалыг нарийвчлан гаргах замаар нөхөн сэргээсэн талбайг хамгаална</t>
  </si>
  <si>
    <t>Нөхөн сэргээлтийн ажил нэмэгдсэнээр улсын төсвийн зардал ихсэнэ</t>
  </si>
  <si>
    <t>1.Аж ахуйн нэгж байгууллагууд өөрийн хөрөнгөөр ойжуулалт хийх ажлыг эрчимжүүлэх аргаар төсвийн ачааллыг бууруулах 2. Байгалийн нөхөн сэргээлт илүү идэвхитэй явагдах газруудыг бодлогоор дэмжих замаар зардлыг бууруулах</t>
  </si>
  <si>
    <t>Ойн аж ахуйн байгууллага, ойн нөхөрлөл, ТББ-ууд агро ойн аж ахуйн үйл ажиллагаанд идэвхитэй оролцдог. Монголд агро ойн аж ахуй илүү хээрийн бүс болон говийн бүсэд хэрэгжүүлдэг.</t>
  </si>
  <si>
    <t>Аж ахуй нэгж байгууллага, ойн нөхөрлөл, агро ойн аж ахуйг хөгжүүлэхэд дэмжлэг үзүүлж, хөнгөлттэй зээл олгох</t>
  </si>
  <si>
    <t>Экосистемийг сайжруулж, хөрсний доройтол болон цөлжилтийг бууруулна</t>
  </si>
  <si>
    <t>Агро ойн аж ахуйн ойлголт Монголд ерөнхийдөө шинэ.</t>
  </si>
  <si>
    <t>Бусад орны туршлагыг судалж, өөрийн оронд байгальд ээлтэй технологи нэвтрүүлэх (Жишээ нь арчилгаа, хэрэгжүүлэлт)</t>
  </si>
  <si>
    <t>1. Агро ойн аж ахуйн чиглэлийн мэргэжлийн боловсон хүчнээр хангах 2. Мэргэжилтнийг тогтвортой ажиллуулах</t>
  </si>
  <si>
    <t xml:space="preserve">Агро ойн аж ахуй амжилтгүй болбол сөрөг нөлөөг өдөөгч хүчин зүйлийг өөр сайн газарлуу шилжиж очин, сүйтгэхэд хүргэх үр дагавартай байж болно </t>
  </si>
  <si>
    <t xml:space="preserve">1. Амжилттай хэрэгжсэн туршлага дээр үндэслэн тухайн бүс нутгийн онцлогт тохирсон загвар гаргах 2. Доройтол ихтэй газруудыг чухалчилж, сонгож хэрэгжүүлэх </t>
  </si>
  <si>
    <t>Удирдлага мэргэжлийн бус байдлаар хандах, давуу эрх мэдлээ ашиглах (жишээ нь хамрагдах талыг сонгох дээр)</t>
  </si>
  <si>
    <t>1. Оролцох талуудыг шалгаруулах үзүүлэлтүүдийг тогтоох 2. Сонгон шалгаруулах явцад иргэний оролцоог хангах</t>
  </si>
  <si>
    <t>Тодорхой бүс нутагт агро ойн аж ахуйн үйл ажиллагаа тохиромжгүй тохиолдолд үр дүнгүй болох боломжтой, буюу/эсвэл бүр эсрэгээр сөрөг нөлөө үзүүлэх боломжтой</t>
  </si>
  <si>
    <t>1.Аялал жуулчлалын салбараас олсон ашгийг ойжуулалтад зарцуулах тогтолцоог бий болгох (ойн нөхөн сэргээлт болон шавьж устгалд хөрөнгө оруулах) 2. Орон нутгийн төсөвт төвлөрч байгаа байгалийн нөөц ашигласаны төлбөрийн тодорхой хувийг ойн нөхөн сэргээх, арчлах хамгаалахад зарцуулах</t>
  </si>
  <si>
    <t>Орон нутгийн хамгаалалттай нутгийн иргэд, АННБ-ын орлого, амьжиргаа сайжирна (аялал жуулчлал, ойн дагалт баялаг, эмийн ургамал)</t>
  </si>
  <si>
    <t>Тусгай хамгаалалттай газрын төрлүүд 4 байдаг. Уг газруудад эдийн засгийн зорилготой үйл ажиллагааг хийх хориотой.  Дагалт баялаг ашиглах боломж байхгүй.</t>
  </si>
  <si>
    <t>Биологийн төрөл зүйлийн амьдрах, орчин сайжирна</t>
  </si>
  <si>
    <t xml:space="preserve">Ойн байгалийн сэргэн ургалтыг дэмжинэ (Шинээр байгуулах газруудад үр ашгаа өгнө) </t>
  </si>
  <si>
    <t>Доройтсон газруудыг хамгаалалтанд авах асуудлыг тэргүүлэх зэрэгтэй авч үзэх</t>
  </si>
  <si>
    <t>SMART программ, алсаас тандан судлах технологийг хамгаалалтын захиргаадад нэвтрүүлэх, ашиглах</t>
  </si>
  <si>
    <t>Хамгаалалтанд авах газрыг тэлснээр экосистемийн үзүүлэх үйлчилгээг сайжруулна. Үүнд хөрсний чийгний алдагдал, цэвдэгийн хайлалт хөрсний доройтол зэрэг буурна.</t>
  </si>
  <si>
    <t xml:space="preserve">Хамгаалалттай газар нутгийн хэмжээ албан ёсоор нэмэгдсэнээр орон нутгийн талуудын оролцоо, сонирхол ихсэж, улмаар менежментийг сайжруулах боломж бүрдэнэ </t>
  </si>
  <si>
    <t>1. Хууль журмын дагуу орон нутгийн төсвөөс хамгаалалтын үйл ажиллагаанд төсөв хуваарилах шаардлагатай гэж заасан боловч, хэрэгжилт хангалтгүй байдаг. Тиймээс орон нутгийн төсвөөс гаргах санхүүжилтийн эх үүсвэрийг баталгаажуулах мөн түүнчлэн хамгаалалтанд авсан газраас олох орлогын эх үүсвэрийн эрх зүйн орчинг бүрдүүлэх.  2. Олон талын оролцоотойгоор хамгаалах газруудын менежментийг хэрэгжүүлэх. Үүнд орон нутгийн иргэд, мэргэжлийн байгууллагууд, нөхөрлөл</t>
  </si>
  <si>
    <t xml:space="preserve">Ашиглалтын менежмент, хяналт сайжирснаар байгалийн нөөц ашиглагчдын орлого буурна (ой, усны нөөц гэх мэт) </t>
  </si>
  <si>
    <t>Одоогоор орон нутгийн хөгжлийн сан байгаа. Эх үүсвэр улсын болон орон нутгийн төсвөөс бүрддэг ба уул уурхайн компаниуд өгөх боломжтой, хуулийн зохицуулалт байхгүй.</t>
  </si>
  <si>
    <t xml:space="preserve">Нийгэм, эдийн засаг, уламжлалт амьдралын хэв маягт дарамт үүснэ (малын бэлчээр, эдийн засгийн үйл ажиллагаанууд). Мөн шинээр хамгаалалтын бүс бий болгох нь хуулийн заалт болон уламжлалт амьдралын хэв маягтай зөрчилдөх магадлалтай. </t>
  </si>
  <si>
    <t>ТХГН-ийн тухай хуульд уламжлалт мал аж ахуй эрхлэхийг зөвшөөрнө гэж заасан байдаг.</t>
  </si>
  <si>
    <t>Хамгаалалтгүй газар нутгийн байгаль орчинд учруулах нөлөө нэмэгдэнэ. (бэлчээрийн даац хэтэрч, талбай багасах) жишээ нь ачааллыг  шилжүүлэх</t>
  </si>
  <si>
    <t>Төслийн хэрэгжилтийн үеэр малчдад урамшуулал өгөх замаар бэлчээрийг хадгалж үлдэх арга хэмжээ авч байсан. ТХГ-т бэлчээрлэх зөвшөөрлийг орон нутгийн түвшинд зохицуулсан байх магадлалтай.</t>
  </si>
  <si>
    <t>Зарим хамгаалалт авсан газрууд илүү үр ашиг хүртэж, хамгаалалтгүй орхигдсон газруудад дарамт илүү үүснэ</t>
  </si>
  <si>
    <t>1. Орон нутгийн захиргаа, иргэд хамтран хамгаалагдаагүй газруудад учирч буй дарамтыг бууруулах шийдвэр гаргаж, хамтран ажиллах 2. Шинээр хамгаалах газрыг экосистемийн үйлчилгээг харгалзан үзэж шалгуурыг тогтоон сонгох.</t>
  </si>
  <si>
    <t>Хамгаалалтын газрууд нэмэгдсэнээр орон нутгийн засаг захиргаа, ТХН-ын удирдлагын газар, ТХГН-ийн захиргаадад ачаалал үзүүлнэ. ТХГЗ нь босоо удирдлагатай учир, орон нутгийн захиргаа, хамгаалалтын захиргааны хамтын ажиллагааны уялдаа холбоо суларна.</t>
  </si>
  <si>
    <t>Шинээр хамгаалагдах газруудыг одоо байгаа ТХГ-ын захиргаанд хамааруулах магадлал өндөр</t>
  </si>
  <si>
    <t>Хөгжлийн бусад бодлогуудтай зөрчилдөж төрд бодлого зохицуулалтын дарамт үүснэ./ Жишээ нь ашигт малтмал, зам, бэлчээр, газар тариалан, эрчим хүчний талаар төрөөс баримтлах бодлого гэх мэт зөрчилдөж болно/ Ашигт малтмал ашиглах үйл ажиллагаатай зөрчилдөнө.</t>
  </si>
  <si>
    <t>Зарим газрыг хамгаалалтанд хамруулахгүй байх зорилготой авилгал өгөх боломжтой.</t>
  </si>
  <si>
    <t>Авилгалын эсрэг үйл ажиллагааг хянах, тайлагнах явцад иргэний нийгмийн байгууллагын оролцоог хангах</t>
  </si>
  <si>
    <t>Хамгаалалтын захиргаа болон ойн анги нь хамгаалалтанд авсан газрын дэглэм, ашиглалт, хамгаалалтын талаар сургалт зохион байгуулж, олон нийтийн мэдлэг мэдээллийг дээшлүүлэх</t>
  </si>
  <si>
    <t>Ашиглалтын эрхийг нөхөрлөлүүдэд давуу эрхтэйгээр олгох эрхзүйн орчныг сайжруулах</t>
  </si>
  <si>
    <t>Одоогоор нөхөрлөлүүд орчны бүст бүх төрлийн дагалт баялаг, ойн цэвэрлээг хийдэг</t>
  </si>
  <si>
    <t>Орчны бүсийг нөхөрлөлүүд хамгаалснаар хууль бус мод бэлтгэл буурч, эрүүл ой бий болж, экосистемийн үйлчилгээ сайжирна</t>
  </si>
  <si>
    <t>Зарлиг нь одоо хэрэгжиж байгаа бөгөөд үр дүн сайтай хэрэгжиж байгаа.</t>
  </si>
  <si>
    <t>Ерөнхийлөгчийн 2014 оны 48-р Хууль бусны мод бэлтгэлтэй тэмцээх тухай зарлигийг сурталчилан таниулах. Үүнд мөн Сангийн яамнаас төсөв баталдаг.</t>
  </si>
  <si>
    <t>Ойн сангийн хамгаалалд нутгийн иргэдийн оролцоог нэмэгдүүлж, хамгаалах сонирхол бий болно</t>
  </si>
  <si>
    <t>Ашиглалт, хариуцлагын тогтолцоог тодорхой болгох (нөхөрлөлүүд, орон нутгийн удирдлага, иргэдийн үүрэг, хариуцлагыг нарийвчлан тодорхой болгох)</t>
  </si>
  <si>
    <t>Орон нутагт шилжилт хөдөлгөөн нэмэгдэнэ (малын бэлчээр буурснаас мөн албадан нүүлгэлтээс)</t>
  </si>
  <si>
    <t>Ойгоос бусад экосистем орхигдоно эсвэл тэргүүлэх зэрэглэлийн бус болох</t>
  </si>
  <si>
    <t>Малчид, ус зэрэг экосистем ашиглагч бүлгүүд байдаг.</t>
  </si>
  <si>
    <t xml:space="preserve">Чадавхыг бэхжүүлэх арга хэмжээг олон улсын төсөл, хөтөлбөртэй хамтран хэрэгжүүлэх </t>
  </si>
  <si>
    <t>Орчны бүсэд хэрэгжүүлж буй олон төсөл хөтөлбөр хэрэгжиж байгаагаас  жишээ нь малчдын амьжиргааг дээшлүүлэх чиглэлийн...төслүүд, )</t>
  </si>
  <si>
    <t>УННГ нь Сэлэнгэ голын сав газарт хэрэгжсэн.</t>
  </si>
  <si>
    <t>Гол, горхи, усны эхийг хамгаалах арга хэмжээ авснаар хүний үйл ажиллагаанаас үүдэлтэй сөрөг нөлөө багасч гол, горхи ширгэх, бохирдохоос хамгаална (мод огтлох, бэлчээр, мал аж ахуй)</t>
  </si>
  <si>
    <t>Усны эхэнд хүмүүсийн нөлөөлөх сөрөг нөлөө газар нутаг бүрт ялгаатай байдаг.</t>
  </si>
  <si>
    <t>Арга хэмжээний үр дүнд гадаргын усны нөөц нэмэгдвэл, газар тариалангийн салбар хөгжиж хүн амын хүнсний аюулгүй байдлын баталгаа сайжирна</t>
  </si>
  <si>
    <t>Газар ашиглалтын хэлбэр өөрчлөгдсөнөөр (жишээ нь хамгаалал  нөхөн сэргээлт түлхүү хийгдсэнээр) хүн амын амьжиргаа өөрчлөгдөж, шилжилт хөдөлгөөн ихсэнэ</t>
  </si>
  <si>
    <t>Хамгаалалтгүй орхигдсон газарт үер усны аюул, хор уршиг нэмэгдэнэ</t>
  </si>
  <si>
    <t>Усны менежментийн төлөвлөгөө хөгжүүлэх нь газар төлөвлөлттэй зөрчилдөнө</t>
  </si>
  <si>
    <t>Газар ашиглалтын төлөвлөлт аймаг/сумын түвшинд гүйцэтгэдэг. Бодит байдалд усны төлөвлөлт тусдаа хийгддэггүй.</t>
  </si>
  <si>
    <t>Усны төлөвлөлтийг судалгааны үндсэн дээр төлөвлөснөөр газар ашиглалтын төлөвлөгөөтэй нэгтгэх, эсвэл сайжруулах</t>
  </si>
  <si>
    <t>Аялал жуулчлалын шинэ бүтээгдэхүүнүүдийг (шувуу харах, шавьж цуглуулах, ховор ургамал, цэцгийн зураг, музей, спорт загасчлал гэх мэт) бий болгосноор аялагчдын тоо нэмэгдэнэ</t>
  </si>
  <si>
    <t>Хамгаалалттай газрын менежмент сайжирснаар ойн байгалийн нөхөн сэргэлт сайжирч, биологийн төрөл зүйлийн амьдрах, нүүдэллэх таатай орчин бүрдэхэд дэмжлэг үзүүлнэ</t>
  </si>
  <si>
    <t>Орон нутгийн иргэдийн хамгаалалттай газрын менежментийн чиглэлээр сургалт явуулж, оролцоог нэмэгдүүлэх</t>
  </si>
  <si>
    <t>Орон нутгийн иргэдийн амьжиргааг дээшлүүлэх хөгжлийн бодлого төлөвлөлттэй хэрхэн энэ БАХ хэрхэн уялдаж буйд хяналт, үнэлгээг талуудын оролцоотойгоор хийх</t>
  </si>
  <si>
    <t>Талуудын чадавхыг бэхжүүлснээр орон нутгийн иргэдийн амьжиргаа дээшлүүлэх хөгжлийн бодлого төлөвлөлт, биелэлт сайжирна</t>
  </si>
  <si>
    <t>Ойн орчмын хамгаалалттай газар болон орон нутгийнханд илүү таатайгаар нөлөөлж, үүний үр дүнд бусад экосистемд нэмэлт дарамт өгөх магадлалтай</t>
  </si>
  <si>
    <t>Экосистем бүхэлдээ тэнцвэртэй байх нөхцлийг бүрдүүлсэн мөн газар ашиглалттай хамаатай орон нутгийн засаг захиргааны чадавхыг хөгжлийн бодлого төлөвлөлт, байгаль хамгаалал, тогтвортой хөгжлийн чиглэлээр бэхжүүлэх, хамтран ажиллах</t>
  </si>
  <si>
    <t>Орон нутгийн иргэдийн уур амьсгалын өөрчлөлтөнд дасан зохицох чадварыг нэмэгдүүлэх нь байгаль хамгаалах, унаган хэвээр нь хадгалах үйл ажиллагаатай зөрчилдөнө</t>
  </si>
  <si>
    <t>ТХГН, орон нутгийн захиргаа дасан зохицох, амьжиргаа, усны менежментийг хангах арга хэмжээг хэрэгжүүлэх асуудлаар авилгал авах г.м зөрчил үүснэ</t>
  </si>
  <si>
    <t>1. Тендер шалгаруулалтыг ил тод байлгах, үнэлгээ, шалгаруулалтын явц, үзүүлэлтийг ил тод болгох  2. Амьжиргаа дэмжих болон дасан зохицох чиглэлээр орон нутгийн захиргаа болон ТХГН-д сургалт явуулах</t>
  </si>
  <si>
    <t xml:space="preserve"> Хууль бус  мод бэлтгэл, Ойн тухай хууль  тогтоомжийг зөрчиж байгаа зөрчлийн  мэдээллийг шуурхай болгож, үр дүнг сайжруулна</t>
  </si>
  <si>
    <t>Ойн доройтол буурснаар цөлжилт багасна.</t>
  </si>
  <si>
    <t>Ойн менежменттэй хамаатай өөр бусад асуудлуудын талаарх мэдээллээр хангах тогтолцоо сайжирна (Үүнд: нөхөн сэргээж буй газар, биологийн олон янз байдал)</t>
  </si>
  <si>
    <t>1. Зөрчлийг газар авахуулахгүй таслан зогсоох зорилгоор холбооны зардлыг бууруулах тэглэх /тусгай дугаар ашиглах/ 2. Эрсдэлтэй бүсэд пост ажиллуулах</t>
  </si>
  <si>
    <t>Урамшуулалын хэмжээг нэмэгдүүлэх,   урамшууллыг  тухай бүрд нь шуурхай олгодог байх  механизмыг бүрдүүлэх. Урамшуулалыг ойгоос  орж байгаа орлогоос бүрдүүлэх тодорхой  хувийг сан үүсгэхээд зориулах. /мөнгөн хэлбэрээр/.  2. Олон чиглэлийн мэдээллийг цуглуулах үр дүнтэй, УХААЛАГ аппликэйшн г.м арга хэрэгсэл боловсруулах</t>
  </si>
  <si>
    <t>Орон нутгийн иргэд болон эргүүлийн хооронд маргаан үүснэ</t>
  </si>
  <si>
    <t>Хууль бус мод бэлтгэл өөр ойн санруу эсвэл/мөн өөр улс орон руу шилжих магадлалтай</t>
  </si>
  <si>
    <t xml:space="preserve">Энэ БАХ-ыг хууль бус мод бэлтгэлийн асуудлыг олон улстай хамтран шийдвэрлэх талаарх БАХ-тай уялдуулах </t>
  </si>
  <si>
    <t>Эргүүл, мониторингийн үйл ажиллагаа нэмэгдэх нь төсвийн зардлыг ихэсгэнэ</t>
  </si>
  <si>
    <t>Хулгайн модноос орсон орлогын тодорхой хувиас урамшуулалыг материаллаг хэлбэрээр олгох, татварын хөнгөлөлтийг хууль бус мод бэлтгэлийн талаар мэдээлэл өгсөн иргэн, аж ахуйн нэгжид үзүүлэх г.м</t>
  </si>
  <si>
    <t>ИТХ хууль бус модыг хурааж, цааш яахыг шийдвэрлэдэг. Гэхдээ энэ нь орон нутгийн захиргаанд ашигтай байх тохиолдол байдаг тул орон нутгийн захиргаа хууль бус мод бэлтгэлийг зогсоох сонирхолгүй болох үндэслэл болох магадлалтай.</t>
  </si>
  <si>
    <t>Цөөн хэдэн суманд түлшний зах байдаг.</t>
  </si>
  <si>
    <t>Ойн түймрийн эрсдэл буурна</t>
  </si>
  <si>
    <t>1.Түлшний болон хэрэглээний модны зах байгуулах 2. Орон нутгийн захиргаанаас ААНБ тэй гэрээ байгуулан эмзэг бүлгийн өрхүүдэд түлшний модыг бэлтгэж өгөх</t>
  </si>
  <si>
    <t>Түлш мод модон материалаас хамаарах хамаарал нэмэгдэнэ</t>
  </si>
  <si>
    <t>Ойн менежментийн төлөвлөгөөнд тусгасан зөвшөөрөгдсөн хэмжээг зөрчинө</t>
  </si>
  <si>
    <t>Ойн анги түлшний мод бэлтгэлд хяналт тавих</t>
  </si>
  <si>
    <t>Ойн менежментийн төлөвлөгөө мод бэлтгэлийг тодорхой хэмжээ зааж зөвшөөрдөг</t>
  </si>
  <si>
    <t>Орон нутгийн ажилгүй иргэдийг мод бэлтгэл, цэвэрлэгээний үйл ажиллагаанд татан оролцуулах замаар түр ажлын байраар хангана.</t>
  </si>
  <si>
    <t>Мод бэлтгэл хийж байгаа талууд ойн нөхөн сэргээлт хийх шаардлагатай байдаг тул нөхөн сэргээгч талбай нэмэгдэнэ</t>
  </si>
  <si>
    <t>100 шоо м3=1.5 га өөрийн хөрөнгөөр ойжуулна</t>
  </si>
  <si>
    <t>Унанги мод буурснаар ойн хортон шавж буурна</t>
  </si>
  <si>
    <t>Орон нутгийн ойн менежментийн төлөвлөгөөг олон нийтийн оролцоотойгоор боловсруулах. Учир нь энэ нь ойн хамгааллыг сайжруулна. (шавж болон бусад хүчин зүйлээс)</t>
  </si>
  <si>
    <t>Мод бэлтгэлийн зөвшөөрлөөс орон нутгийн төсвийн орлого нэмэгдэнэ</t>
  </si>
  <si>
    <t>Ойн цэвэрлэгээ хөтөлбөрийг хэрэгжүүлэхэд орон нутгийн төсвөөс мөн санхүүжүүлэх</t>
  </si>
  <si>
    <t>Иргэд мод бэлтгэлийн байгууллага хооронд зөрчил үүсэх магадлалтай</t>
  </si>
  <si>
    <t xml:space="preserve">Унанги модыг ашиглахын тулд санаатайгаар шатаах үйл ажиллагаа ихсэнэ. </t>
  </si>
  <si>
    <t>Мод бэлтгэлийн үйл ажиллагаанд оролцох хүний тоо нэмэгдсэнээр өсвөр модонд сөрөг нөлөө үзүүлнэ</t>
  </si>
  <si>
    <t>Зөвшөөрөл олгох үйл ажиллагааг олон нийтэд ил тод болох</t>
  </si>
  <si>
    <t>Зөвшөөрөл олгох явц ил тод боловч, үнэлгээ, шалгаруулалт, үзүүлэлтийг сайжруулж, явцыг ил тод болгох.</t>
  </si>
  <si>
    <t>Нийгмийн хэв журмын зөрчил багасна. Үүнд жишээ нь татвараас бултах, хууль бус зэрлэг амьтан, ургамлын худалдаа, мансууруулах бодисын хулгай зэрэг зөрчлүүд буурна</t>
  </si>
  <si>
    <t>Хууль хяналтын байгууллагын ажилтнуудын  экологийн мэдлэгийг дээшлүүлэх. Үүнд зэрлэг амьтан ургамлын худалдаа г.м</t>
  </si>
  <si>
    <t>Зөвхөн ойн салбарын чиглэлээр бус байгаль орчныг хамгаалах чиглэлээр хөрш орнуудтай хамтын ажиллагааг хөгжүүлэх</t>
  </si>
  <si>
    <t xml:space="preserve">1.Хөрш орнуудын мэргэжлийн байгууллагуудтай  уулзалтыг тогтмол зохион байгуулах, хамтын харуул хамгаалалтыг гаргах 2. Байгаль орчны шинэ туршлага, технологи, мэдээлэл, мэргэжилтэн солилцох, </t>
  </si>
  <si>
    <t>Мэдээллийг шуурхай солилцох, техник тоног төхөөрөмж нийлүүлэх, хамтран ажиллах</t>
  </si>
  <si>
    <t>Хууль бус мод бэлтгэл, үүнтэй тэмцэх үйл ажиллагааны талаарх мэдээллийн ил тод байдал сайжирна</t>
  </si>
  <si>
    <t xml:space="preserve">Олон улсын мэдээллийн сүлжээнд нэгдэх жишээ нь Ханойн мэдэгдэл, Ойн нөөцийн үнэлгээ тайлан </t>
  </si>
  <si>
    <t>Зарим үндэсний аюулгүй байдлын асуудлаас үүдэж хязгаарлалт гарах магадлалтай.</t>
  </si>
  <si>
    <t>Ойн нөхөрлөлд ойн санг гэрээгээр эзэмшүүлэх, хамгаалалтыг сайжруулах. Ялангуяа, олон улсад худалдаалахаар хууль бус мод бэлтгэл эрсдэлтэй газруудад.</t>
  </si>
  <si>
    <t>Мод, модон материалын эрэлт ихсэж, ойгоос бэлтгэх нийлүүлэлтэнд болон ойн ашиглалтын байдалд орон нутгийн байгууллагаас тавих хяналт шалгалтын  ачаалал болон төсөв нэмэгдэнэ</t>
  </si>
  <si>
    <t>Усны зохистой ашиглах талаар олон нийтийн ойлголт сайжирна</t>
  </si>
  <si>
    <t xml:space="preserve"> Ус ашиглах технологи өргөнөөр ашиглах (Саарал ус ашиглах)</t>
  </si>
  <si>
    <t xml:space="preserve">Судалгааны үндэслэлтэй, олон нийтийн оролцоотой экосистемийн үйлчилгээний хувьд шийдвэр гаргах арга хэмжээг хэрэгжүүлэх </t>
  </si>
  <si>
    <t>Экосистемийн үйлчилгээний төлбөр нэмэгдсэнээр усан цахилгаан станц нэмэгдэх эрсдэлтэй байна.</t>
  </si>
  <si>
    <t>Ус хэрэглэгчид гадаргын болон хурын усыг ашигласнаар гүний усны хэт ашиглалт багасна.Хууль бус хувийн худгууд нэмэгдэж гүний усны нөөц багасна.</t>
  </si>
  <si>
    <t>Ус ашиглах эрх авсан аж ахуйн нэгжүүд төлбөрийг төлсөн учир усны нөөцийг хэт ашиглах эрсдэлтэй (жишээ нь. Усалгаатай хадлан эрхлэхэд үүсэж болно)</t>
  </si>
  <si>
    <t>Мэргэжлийн хяналтын ерөнхий газрын хяналт, мониторинг хийх төсвийг нэмэгдүүлэх, усны мэргэжлийн байгууллага болон мэргэжлийн хяналтын газрын уялдаа холбоог сайжруулах</t>
  </si>
  <si>
    <t>Цуглуулсан төлбөрийг зориулалтын бусаар ашиглах</t>
  </si>
  <si>
    <t>Орон нутгийн удирдлага байгалийн нөөц ашигласнаас олсон орлогыг байгалийг нөхөн сэргээх үйл ажиллагаанд биш, өөр зорилгоор зарцуулдаг</t>
  </si>
  <si>
    <t xml:space="preserve">Байгалийн нөөц ашигласны төлбөрийн орлогыг зөвхөн хэсэг бүлэг хүмүүс, орон нутгийн засаг захиргаа хүртэнэ </t>
  </si>
  <si>
    <t xml:space="preserve">Байгаль нөөц ашигласны төлбөр төлөгчдөд механизмыг ухуулан сурталчилах, тэднийг олон нийтэд таниулах </t>
  </si>
  <si>
    <t>Зарим компаниуд олон хөнгөлөлт эдэлсэн</t>
  </si>
  <si>
    <t xml:space="preserve">Байгаль хамгаалах салбарын хүний нөөцийг нэмэгдүүлнэ </t>
  </si>
  <si>
    <t>Орон нутгийн түвшинд орлого, зарцуулалтын ил тод байдал сайжирна</t>
  </si>
  <si>
    <t>1. Шилэн дансны хуультай уялдуулах 2. Дараагийн түвшний байгууллага болон орон нутгийн иргэдийн хяналтыг сайжруулах</t>
  </si>
  <si>
    <t>1. Хүний  нөөцийг чадавхжуулах, 2. хаана хүний нөөц дутагдалтай байгааг судлах</t>
  </si>
  <si>
    <t>Иргэд, иргэний нийгмийн байгууллагын орлого, зарцуулалтын талаарх мэдлэг сайжирна</t>
  </si>
  <si>
    <t>1.Орон нутгийн тайланд байгалийн нөөцийн татвар хэрхэн зарцуулагдсан талаар нарийвчлан тусгах 2.Орон  нутгийн иргэд, иргэний нийгмийн байгууллагад мэдээллийг хүргэх</t>
  </si>
  <si>
    <t>Иргэд, орон нутгийн удирдлагын дунд байгалийн нөөц ашигласны орлого бүрдүүлэх, захиран зарцуулахтай холбоотой зөрчил нэмэгдэнэ.</t>
  </si>
  <si>
    <t>Иргэд, иргэний нийгмийн байгууллагын оролцоотойгоор орлогыг зарцуулах талаар зөвлөлдөж хамтран шийдвэр гаргах</t>
  </si>
  <si>
    <t>Одоогийн байдлаар шийдвэр гаргалтанд иргэдийн төлөөлөл бага оролцдог.</t>
  </si>
  <si>
    <t>Орон нутгийн захиргаанаас орлого нэмэгдүүлэхийн тулд нөөцийн ашиглалтын даацыг хэтрүүлнэ.</t>
  </si>
  <si>
    <t>Нөөцийг ашиглахаас өмнө судалгаа явуулж, тогтвортой ашиглах. Орон нутгийн захиргаанаас мэргэжлийн байгууллагуудаар судалгааг хийлгэх</t>
  </si>
  <si>
    <t>Орон нутгийн захиргаа байгалийн нөөц ашигласны төлбөрийн орлого, зарлагыг хуурамчаар мэдээлэх, нуун дарагдуулах байдал өснө.</t>
  </si>
  <si>
    <t>Аж ахуй нэгж байгууллагуудын  ажлын байр тогтворжиж, санхүүгийн байдал сайжирна</t>
  </si>
  <si>
    <r>
      <t xml:space="preserve">Төрөөс </t>
    </r>
    <r>
      <rPr>
        <u/>
        <sz val="11"/>
        <rFont val="Arial"/>
        <family val="2"/>
      </rPr>
      <t>ойн хаягдал гишүү мөчир бүрэн ашиглах</t>
    </r>
    <r>
      <rPr>
        <sz val="11"/>
        <rFont val="Arial"/>
        <family val="2"/>
      </rPr>
      <t xml:space="preserve"> орчин үеийн дэвшилтэт технологи худалдан авахад хөнгөлттэй зээл олгох </t>
    </r>
  </si>
  <si>
    <t>Ойд байгаа хатсан унанги модыг ашиглаж  эдийн засгийн эргэлтэд оруулснаар түймрийн эрсдэл багасна</t>
  </si>
  <si>
    <t>Байгалийн нөхөн сэргээлт сэргэж, ойн экосистем сайжирна</t>
  </si>
  <si>
    <t xml:space="preserve">Ойн менежментийн төлөвлөгөөний хэрэгжилт сайжирна </t>
  </si>
  <si>
    <t xml:space="preserve">Төрөөс хувийн хэвшлийн материаллаг бааз суурийг нэмэгдүүлэх ажлыг дэмжиж хөнгөлттэй зээл олгох </t>
  </si>
  <si>
    <t>Эрчим хүчний дэвшилтэт технологи нэвтэрснээр иргэдийн эрүүл мэнд сайжирна</t>
  </si>
  <si>
    <t>1.Модны эрчим хүчний чиглэлээр ажлын хэсэг байгуулж хамтран үйл ажиллагаа явуулах 2.Өндөр түвшний эрх баригчдад нөлөөлж 2 салбарын хамтын ажиллагааг өргөжүүлэх</t>
  </si>
  <si>
    <t>Ой болон эрчим хүчний салбарын хамтын ажиллагаа сайжирна</t>
  </si>
  <si>
    <t>Шинэ техник технологи ашиглаж эхэлснээр боловсон хүчний чадавхи сайжирна</t>
  </si>
  <si>
    <t>ОУ-ын  төсөл, хөтөлбөрөөс техникийн туслалцаа авах</t>
  </si>
  <si>
    <t>Аж ахуйн нэгж дээр төвлөрсөн учраас орон нутгийн иргэдийн оролцоог бүрэн хангахгүй</t>
  </si>
  <si>
    <t>Шинэ төрлийн түлшний хэрэглээ, мэдлэг хангалтгүй байх</t>
  </si>
  <si>
    <t>Модны эрэлт нэмэгдсэнээс шалтгаалан түүхий эд материалын үнэ нэмэгдэнэ</t>
  </si>
  <si>
    <t xml:space="preserve">Хууль зөрчигдөд ногдуулах торгууль, харицлага өндөр </t>
  </si>
  <si>
    <t>Орон нутагт  хуулийн хэрэгжилтийг хангуулж, газар дээр нь илрүүлэх боломжийг нэмэгдүүлэх</t>
  </si>
  <si>
    <t>Орон нутгийн ажилгүй иргэдийг сургалтанд хамруулж, байнгын ажлын байраар хангана. Ойн мэргэжлийн байгууллага, ойн нөхөрлөлийн тэгш оролцоог хангах ажлыг авч хэрэгжүүлэх</t>
  </si>
  <si>
    <t>Орон нутгийн захиргаа эрх мэдлээ урвуулан ашиглаж зарим компанийг дэмжих</t>
  </si>
  <si>
    <t>Иргэдийн амьжиргаа дээшилнэ (ялангуяа ойн нөхөрлөл, жижиг бизнэс эрхлэгчид)</t>
  </si>
  <si>
    <t xml:space="preserve">Нөхөрлөл бүлэг хоршооны тогтвортой үйл ажиллагааг орон нутгийн удирдлагаас дэмжих </t>
  </si>
  <si>
    <t>Хөрөнгө оруулалтаар нөхөрлөлийн материаллаг бааз суурь нэмэгдэж дундын өмчлөлтэй болсноор орон нутгийн хөгжлийн санд дэмжлэг үзүүлнэ</t>
  </si>
  <si>
    <t xml:space="preserve">1. Орон нутгийн хөгжлийн сангаас санхүүжүүлэх үйл ажиллагааг ил тод нээлттэй болгох 2. Нөхөрлөлүүдийн амжиргааг дээшлүүлэх төслийг дэмжих 3. Олон улсын төсөл хөтөлбөрт хамруулах </t>
  </si>
  <si>
    <t>Эко бүтээгдэхүүн үйлдвэрлэх боломжийг нэмэгдүүлэх</t>
  </si>
  <si>
    <t>Мод модон материал ба дагалт баялагийг зүй зохистой ашиглах боломжийг нэмэгдүүлэх</t>
  </si>
  <si>
    <t>1. Орон нутгийн иргэд нөхөрлөлийн байгалийн дагалт баялагийн менежмент, тэгш,  тогтвортой ашиглахад дэмжлэг үзүүлэх</t>
  </si>
  <si>
    <t>Хэрэв байгалийн баялагтай холбоотой бол баялгийн тэгш бус хуваарилалт үүснэ (зарим газар байгалийн баялаг ихтэй байдаг)</t>
  </si>
  <si>
    <t>Жишээ нь Байгалийн нөөцийн татвартай холбоотой бол</t>
  </si>
  <si>
    <t>Одоогоор байгалийн баялаг багатай нутагт байгалийн нөөцийн татвар хүртэхгүй байгаа.</t>
  </si>
  <si>
    <t>Байгалийн нөөцийн татварын хуваарилтыг сайжруулах</t>
  </si>
  <si>
    <t>Орон нутгийн иргэдийн байгалийн болон соёлын өвийг хамгаалах, сэргээх санаачилга идэвхжинэ.</t>
  </si>
  <si>
    <t>Байгаль хамгаалал, менежментийг хэрэгжүүлсэн иргэдэд урамшуулал олгох, (жишээ нь хог цэвэрлэх, зэрлэг ан амьтаныг харсан)</t>
  </si>
  <si>
    <t>Орон нутгийн иргэд, хувийн хэвшлийн уялдаа холбоо сайжирна (аялал жуулчлал, бусад)</t>
  </si>
  <si>
    <t>Хууль бус ан агнуурын гэмт хэргийн тоо өсөх (гадны жуулчид ан агнах, иргэд ан агнаж зарах)</t>
  </si>
  <si>
    <t>Орон нутгийн захиргааны эргүүл хяналтыг сайжруулахын тулд орон нутгийн төсөв, жуулчдаас оруулах орлогоос бүрдүүлэх</t>
  </si>
  <si>
    <t xml:space="preserve">Дэд бүтэц тааруу, алслагдсан газар учраас хөрөнгө оруулалт их шаардана </t>
  </si>
  <si>
    <t>Модны эрэлт нэмэгдсэнээр он цэвэрлэгээ хөтөлбөрийн хэрэгжилт  сайжирна.</t>
  </si>
  <si>
    <t>Ойн дагалт баялагийн тогтвортой ашиглалттай холбоотой хуулийн хэрэгжилт хангагдана</t>
  </si>
  <si>
    <t>Дэвшилтэт техник технологи дутмаг</t>
  </si>
  <si>
    <t>Бэлчээрийн тодорхой хэсгийг тодорхой хуваарийн дагуу ашиглах</t>
  </si>
  <si>
    <t>Орон нутгийн малчдын бүлэг бэлчээрийн менежментийн тал дээр мэргэшиж чадавхжина</t>
  </si>
  <si>
    <t>Орон нутгийн удирдлагаас бэлчээрийг үр дүнтэй ашиглах сургалтыг малчдын бүлэгт явуулах</t>
  </si>
  <si>
    <t>Малын тэжээлийн ургацыг нэмэгдүүлэх арга хэмжээг орон нутгийн засаг захиргаанаас мөнгөн болон мөнгөн бус хэлбэрээр дэмжих</t>
  </si>
  <si>
    <t>Хүнсний аюулгүй байдал сайжирна (махны чанар)</t>
  </si>
  <si>
    <t>Бэлчээр ашиглалт сайжирснаар ургамлын дахин ургах чадварыг сайжруулж, цөлжилтийг бууруулна</t>
  </si>
  <si>
    <t>Малчдын бүлэг эрчимжүүлсэн МАА хөгжүүлэхэд засгийн газраас түлхүү анхаарах</t>
  </si>
  <si>
    <t>Экспортын шаардлага хангасан МАА бүтээгдэхүүн гадаад зах зээлд гаргахыг нэмэгдүүлнэ</t>
  </si>
  <si>
    <t>Олон малтай нутгийн иргэд давуу эрх эдэлнэ</t>
  </si>
  <si>
    <t>Орон нутгийн захиргаанаас иргэдийн тэгш эрхийн хангах (бэлчээрийн менежментийн төлөвлөгөө, маа-н үйл ажиллагаанд оролцоог хангах)</t>
  </si>
  <si>
    <t>Бэлчээрийн менежментийн төлөвлөгөөний талаар нэмэлт мэдээлэл шаардлагатай</t>
  </si>
  <si>
    <t>Усны эх үүсвэр багасч, бэлчээрийн хомсдол бий болно (Малын тоог нэмэгдүүлэх нь ашигтай байх учраас)</t>
  </si>
  <si>
    <t>Уур амьсгалын өөрчлөлтийн улмаас малын тэжээл хомсдоно. Ирээдүйд зарим нутагт мал бэлчээрлэх боломжгүй болно</t>
  </si>
  <si>
    <t>1.Малын тэжээл тарих сургалтыг нутгийн иргэдэд явуулах 2.Бэлчээр, малын уур амьсгалын өөрчлөлтөл дасан зохицох байдлыг үнэлэх</t>
  </si>
  <si>
    <t>Газрын менежментийг зөв хэрэгжүүлээгүйгээс бэлчээрийн талбай хомсдоно</t>
  </si>
  <si>
    <t>1.Малын тэжээл тарих ажлын эрчимжүүлэх 2.Ойн нөхөрлөл, малчдын оролцоотойгоор газрын менежментийн төлөвлөлтийг сайжруулна</t>
  </si>
  <si>
    <t xml:space="preserve">Мөн байгалийн сэргэн ургалтын дэмжих, хамгаалах ажилд нутгийн иргэд оролцоно. </t>
  </si>
  <si>
    <t xml:space="preserve">Заг сэргэн ургасантай уялдан орчин тойронд нь бусад зүйлийн ургамал ургана. </t>
  </si>
  <si>
    <t>Байгалийн нөхөн сэргээлт хийх үйл ажиллагаанд оролцсоноор иргэдийн хуурай газрын ойн менежмент, нөхөн сэргээлтийн талаарх мэдлэг сайжирна.</t>
  </si>
  <si>
    <t xml:space="preserve">Хуурай газрын хөрсний эвдрэлийг сааруулах аргачлалуудыг судлаж, Хятад улсад хэрэглэдэг механик аргуудыг нэвтрүүлэх </t>
  </si>
  <si>
    <t xml:space="preserve">Үйл ажиллагааны эрсдэл мөн, үүнээс гадна дасан зохицох чадавхийг нэмэгдүүлэхэд учрах эрсдэл. </t>
  </si>
  <si>
    <t>Хамгаалалтыг мод тарих, нөхөн ургалтыг нэмэгдүүлэх үйл ажиллагаатай хослуулах</t>
  </si>
  <si>
    <t xml:space="preserve">Усны нөөц бүхий цөөн газрыг хамгаалалтанд авсан байгаа.  </t>
  </si>
  <si>
    <t xml:space="preserve">Иргэд орон нутгийн захиргаанаас худаг гаргах зөвшөөрөл авдаг. </t>
  </si>
  <si>
    <t>Усны эх үүсвэрүүдийг нэмж хамгаалалтад авсанаар, малчдад газар ашиглахтай холбоотой бэрхшээл учирна.</t>
  </si>
  <si>
    <t xml:space="preserve">Баянбүрд тойрсон усны эх үүсвэргүй газарт усны ундаргын (гүний худаг гаргах) тоог нэмэгдүүлэх (нутгийн иргэдийн амьдрах орчин хумигдахгүй), заг болон бусад ургамал тариалж малын тэжээлийн эх үүсвэрийг нэмэгдүүлэх. </t>
  </si>
  <si>
    <t xml:space="preserve">Уг бодлого арга хэмжээний зорилго нь одоогийн бэлчээрийг төлөвлөлттэй зөрчилдөж болзошгүй. Мал бэлчээрлэх газар нутгийг зааж өгөх буюу хязгаарлах талаар эрх зүйн зохицуулалт хийх шаардлага гарна. </t>
  </si>
  <si>
    <t xml:space="preserve">Усны нөөцийг нэмэгдүүлсэнээр хөдөө аж ахуйн жижиг бизнес эрхлэх явдал нэмэгдэж, улмаар газрын доройтол  нэмэгдэнэ. </t>
  </si>
  <si>
    <t xml:space="preserve">Түлшний хэрэглээний хандлагыг сайжруулахад дэмжлэг болно. Үүнд бусад түлш орлох бүтээгдэхүүн, түлшний хэмнэлтийг сурталчлахад дөхөм болно. </t>
  </si>
  <si>
    <t>1. Малын аргал, хомоолоор био түлш үйлдвэрлэх арга технологийг заана. 2. Элсний бургас тарьж түлшинд хэрэглэх, 3. Нарны сэргээгдэх эрчим хүчийг ашиглахад төрөөс дэмжлэг үзүүлэх</t>
  </si>
  <si>
    <t xml:space="preserve">Заган ойн доройтлыг бууруулсанаар цөлжилт саарч, элсний нүүдэл багасана. </t>
  </si>
  <si>
    <t xml:space="preserve">Түлшний зориулалтаар хууль бусаар ашиглах явдал нэмэгдэнэ.   </t>
  </si>
  <si>
    <t>Улсын төсвөөс халаалтын санхүүжилт авдаг байгууллагад сэргээгдэх эрчим хүч ашиглах санхүүжилтийг шийдэж өгөх</t>
  </si>
  <si>
    <t xml:space="preserve">Ялангуяа түлшний тогтвортой  хэрэглээг дэмжих БАХ хэрэгжүүлээгүй газар нутагт иргэний нийгмийн байгууллагын дэмжлэгтэй хяналт шалгалт явуулах </t>
  </si>
  <si>
    <t>Орон нутгийн иргэд /малчид/, байгаль орчны нөхөрлөлүүдийн орлого нэмэгдэж, амьжиргааны түвшин дээшилнэ</t>
  </si>
  <si>
    <t>Амьжиргааг дээшлүүлэх  зорилгоор орон нутгийн хөгжлийн сангийн орлогыг нэмэгдүүлэх</t>
  </si>
  <si>
    <t xml:space="preserve">Төсвийг нэмэгдүүлж жижиг дунд үйлдвэрлэл, арго аж ахуйн үйл ажиллагааг дэмжих </t>
  </si>
  <si>
    <t xml:space="preserve">Орон нутгийн хөгжлийн сангаас иргэдийн бүлгүүдэд хөнгөлөлттэй зээл олгодог. </t>
  </si>
  <si>
    <t>Жижиг, дунд үйлдвэрлэл нэмэгдэж, татвар, зөвшөөрлийн хураамж зэргээс орон нутгийн төсөвт орох орлого нэмэгдэх боломж бүрдэнэ (ойн дагалт баялаг, эмийн ургамал үйлдвэрлэх боломж)</t>
  </si>
  <si>
    <t>Ядуу өрхүүд бизнесийн эхлэлийн санхүүжилт байхгүйн улмаас үйл ажиллагаанд оролцох боломж хязгаарлагдмал байна.</t>
  </si>
  <si>
    <t xml:space="preserve">Голдуу хүнсний ногоо, жимс жимсгэнэ тариалахад химийн бордоо хэрэглэдэг. </t>
  </si>
  <si>
    <t>Зарим бүтээгдэхүүний зах зээл хязгаарлагдмал байдаг.  Жишээ нь зээргэнэ - хар тамхины найрлагад тооцдог тул гаалийн асуудал үүсэх</t>
  </si>
  <si>
    <t xml:space="preserve">Зарим талаараа үйл ажиллагааны эрсдэл болно. </t>
  </si>
  <si>
    <t xml:space="preserve">Орон нутгийн удирдлага, ард иргэд, аж ахуйн нэгж байгууллагын  хамтын ажиллагаа сайжирна. </t>
  </si>
  <si>
    <t xml:space="preserve">Орон нутгийн заган ойн менежментээр мэргэшсэн мэргэжлийн байгууллага болон иргэдийн нөхөн сэргээлтийн талаарх дадлага, туршлага нэмэгдэнэ. </t>
  </si>
  <si>
    <t>Олон нийтийн, тэр дундаа иргэдийн оролцоо хангалтгүй байна.</t>
  </si>
  <si>
    <t xml:space="preserve">Үйл ажиллагааны эрсдэл  </t>
  </si>
  <si>
    <t>Заган ойг нөхөн сэргээх үйл ажиллагаа явуулахад малын бэлчээр багасана.</t>
  </si>
  <si>
    <t xml:space="preserve">Нөхөн сэргээлт хийсэн газрыг хамгаалж, хашсанаар зэрлэг амьтдын амьдрах орчинд өөрчлөлт орно </t>
  </si>
  <si>
    <t xml:space="preserve">Заган ой нэмэгдсэнээр хортон шавж ихсэнэ. </t>
  </si>
  <si>
    <t>Судалгаа хийж хөнөөлтэй шавжийн тархалтыг хязгаарлах цуглуулгын арга болон хяналт мониторинг хэрэгжүүлнэ.</t>
  </si>
  <si>
    <t xml:space="preserve">Нөхөн сэргээлт хийсэн газрыг хамгаалах арчлах нь орон нутгийн байгууллагуудад санхүүгийн болон, хүн хүчний ачаалал нэмнэ. </t>
  </si>
  <si>
    <t xml:space="preserve">Мод боловсруулах салбарын аж ахуйн нэгж, ойн нөхөрлөл, малчдын бүлэг хоршоодын орлого нэмэгдэнэ </t>
  </si>
  <si>
    <t xml:space="preserve">Ойн тогтвортой ашиглалтыг хангасанаар экосистемийн тэнцвэрт байдал хадгалагдаж, ойн бүтээмж дээшилнэ. </t>
  </si>
  <si>
    <t>Мод боловсруулах, мод бэлтгэх салбар болон ойн нөхөрлөлийн зөрчилдөөн багассанаар хамтын ажиллагаа уялдаа холбоог сайжирна.</t>
  </si>
  <si>
    <t>1. Ойн тухай хууль, түүнтэй холбогдох журмын (мод бэлтгэлийн дараах ойжуулалт, ой хамгаалал, ой зохион байгуулалт ) хэрэгжилтийг сайжруулах, 2. Талуудын тэгш оролцоог хангах ( Мод боловсруулах, мод бэлтгэх салбар, ойн нөхөрлөл гурвалсан гэрээ хийх)</t>
  </si>
  <si>
    <t xml:space="preserve">Одоогоор аж ахуйн нэгж, ойн нөхөрлөлийн хооронд гэрээ хийдэг бөгөөд үүнийг ойн анги зохицуулдаг. </t>
  </si>
  <si>
    <t xml:space="preserve">Модны хэт ашиглалт ихсэж, ойн доройтолд хүргэнэ. </t>
  </si>
  <si>
    <t xml:space="preserve">МСҮТ-д хос мэргэжил олгож байгаа. </t>
  </si>
  <si>
    <t xml:space="preserve">Орон нутгийн захиргаанаас гарч байгаа ойн талаарх тогтоол шийдвэр /ил тод мэдээлэх/ хуулийн дагуу гарсан эсэхэд орон нутгийн иргэд хяналт тавих </t>
  </si>
  <si>
    <t xml:space="preserve">Иргэний нийгмийн байгууллагаас зарим үед ийм шалгалт хийдэг. </t>
  </si>
  <si>
    <t xml:space="preserve">1. Мод боловсруулах, мод бэлтгэлийн техник, технологийг шинэчлэх /мод бэлтгэлээс гарах хаягдлыг бууруулах, дахин боловсруулах, ашиглах/, ажилчдийн чадавхыг сайжруулах, хос мэргэжилтэй (мод огтлох - мод тарих г.м) болгох, 2. Сайн чанарын дэвшилтэт техник, тоног төхөөрөмжийг гаалийн татвараас чөлөөлөх. </t>
  </si>
  <si>
    <t xml:space="preserve">Орон нутгийн захиргаанаас ойн тогтвортой ашиглалтыг харгалзаж үзэхгүйгээр зөвшөөрлийг зохих хэмжээнээс хэтрүүлж олгох </t>
  </si>
  <si>
    <t xml:space="preserve">Ойн тогтвортой менежментийн төлөвлөгөөнд мод бэлтгэлийн хэмжээг судалгаанд тулгуурлан тусгаж өгөх </t>
  </si>
  <si>
    <t xml:space="preserve">Хяналт сул байгаа учраас одоогийн хуулийн хэрэгжилт  муу байна. </t>
  </si>
  <si>
    <t>Мод модон бүтээгдэхүүний чанар, үнэ өснө.</t>
  </si>
  <si>
    <t>Орон нутгийн захиргаанаас худалдан борлуулалтыг дэмжих (ж.нь мод, модон бүтээгдэхүүний зах байгуулах газрын зөвшөөрлийг өгөх)</t>
  </si>
  <si>
    <t>Материалын хэмнэлт бий болно. Мод модон бүтээгдэхүүнийг хаягдалгүй ашигладаг болно.</t>
  </si>
  <si>
    <t xml:space="preserve">Мод, модон эдлэл, бүтээгдэхүүний үнэ өсч, зах зээлд борлуулах боломж буурна. </t>
  </si>
  <si>
    <t xml:space="preserve">Мод бэлтгэлийн үр ашгийг дээшлүүлж, түүхий эдийн нийлүүлэлтийг нэмэгдүүлэхийг тулд төрөөс тоног төхөөрөмж муутай аж ахуй нэгж байгууллагуудад хөнгөлттэй зээлээр тоног төхөөрөмж авах нөхцлийг бүрдүүлнэ. </t>
  </si>
  <si>
    <t>Мод боловсруулахтай холбоотой эрчим хүчний хэрэглээ өснө</t>
  </si>
  <si>
    <t xml:space="preserve">Орлого багатай, ядуу иргэд төлбөртэй сургалтанд сууж чаддаггүй. </t>
  </si>
  <si>
    <t>Шинэ бүтээгдэхүүн үйлдвэрлэх технологийн сургалт явуулах</t>
  </si>
  <si>
    <t>Түүхий эдийн ашиглалтын түвшин дээшилнэ. (модыг иж бүрэн ашиглах, үүнд: үзүүр, ёзоор, үртэс, зомгол, навч, шилмүүс, давирхай)</t>
  </si>
  <si>
    <t xml:space="preserve">Мод боловсруулах аж үйлдвэрийн төвүүд нэгдсэн зохион байгуулалт болсоноор модны болон бусад хаягдлын менежмент сайжирна. </t>
  </si>
  <si>
    <t xml:space="preserve">Засаг захиргааны ажилтнууд болон ойн нөхөрлөлийн гишүүдийг тогтмол мод бэлтгэлийн сургалтанд хамруулах ажлыг ойн анги зохион байгуулах </t>
  </si>
  <si>
    <t>1. Ойн цэвэрлэгээ хөтөлбөр болон тогтвортой ашиглалтаар түүхий эдийн нийлүүлэлтийг нэмэгдүүлэх, 2. Хэрэглээний модыг  экосистемд ээлтэй аргаар бэлтгэх</t>
  </si>
  <si>
    <t xml:space="preserve"> Модны үйлдвэрлэлийн байгууллага,  нутгийн иргэдийн хооронд үйл ажиллагаа, цалин хөлстэй холбоотой маргаан зөрчил үүснэ. </t>
  </si>
  <si>
    <t>Аж ахуйн нэгж болон ойн нөхөрлөлүүдийн хооронд мод модны чанартай холбоотой  маргаан, зөрчил үүснэ (унанги модыг нөхөрлөл, ургаа модыг аж ахуйн нэгжүүд ашигладаг.)</t>
  </si>
  <si>
    <t xml:space="preserve">Төрөөс ойн нөхөрлөлүүдийн ойн цэвэрлэгээ хөтөлбөрт хамруулж цалинжуулж, орлоготой болгох. Ингэснээр нөхөрлөлүүд хэрэглээний мод худалдаж авах санхүүгийн чадавхитай болно. </t>
  </si>
  <si>
    <t xml:space="preserve">Төрөөс орчин үеийн тоног төхөөрөмжөөр хангах ажлын хүрээнд санхүүгийн дэмжлэг буюу хөнгөлөлттэй зээл олгох. </t>
  </si>
  <si>
    <t>Модон материалын хаягдал буурч, хоёрдогч түүхий эдээр (үзүүр, ёзоор, үртэс, зомгол, навч, шилмүүс, давирхай гэх мэт) бүтээгдэхүүн хийх ажил эрчимжинэ</t>
  </si>
  <si>
    <t>Аж ахуйн нэгжийн орлого нэмэгдэнэ</t>
  </si>
  <si>
    <t>Хот суурин газарт мод модон бүтээгдэхүүний төвлөрсөн зах байгуулах (зах зээлд ойртуулах)</t>
  </si>
  <si>
    <t>Орон нутгийн төсвийн орлого  нэмэгдэнэ /орон нутгийн аж ахуйн нэгжээс оруулах татвараас төсвийн орлого бүрдэнэ /</t>
  </si>
  <si>
    <t xml:space="preserve">Хамгийн сайн татвар төлөгч аж ахуйн нэгжүүдэд урамшуулал олгох </t>
  </si>
  <si>
    <t>Технологийн үнэ, өртгөөс шалтгаалан жижиг үйлдвэрлэгч шахагдана (жижиг үйлдвэрүүд)</t>
  </si>
  <si>
    <t xml:space="preserve">Хуулийн дагуу мод бэлтгэдэг компани нь нөхөн сэргээлт хийх үүрэгтэй.  Ихэнхи нь энэ үүргээ биелүүлдэггүй. Зарим нь өөр компанитай гэрээ хийж нөхөн сэргээлт хийлгэдэг боловч үр дүн муутай. </t>
  </si>
  <si>
    <t>Ойн нүүрстөрөгчийн нөөцийг нэмэгдүүлэх, уур амьсгалын өөрчлөлтөд дасан зохицож нөхөн ургуулах чадварыг сайжруулах, ойн нөхөн сэргээлт, ойн аж ахуйг дэмжих замаар  уур амьсгалын өөрчлөлтөд дасан зохицох арга хэмжэнэд хувь нэмэр оруулах; модны генетикийн олон янз байдал, суулгацны чанарыг сайжруулах</t>
  </si>
  <si>
    <t>Ой, байгаль хамгаалалын стратегийг сайжруулах замаар  (биологийн олон янз байдал, цэвдэг, усны нөөц, хөрс)-г экосистемийн үйлчилгээг сайжруулна</t>
  </si>
  <si>
    <t xml:space="preserve">Зорилго (хүчин зүйлс/бэрхшээлийг оролцуулан): Ойн хомсдлыг бууруулж, ойн нүүрстөрөгчийн шингээлтийг хадгалах; ойн экосистемийн үйлчилгээг хамгаалах
</t>
  </si>
  <si>
    <t>Тогтвортой санхүүгийн механмзмийг бий болгож, байгаль орчны салбарыг хөгжүүлэх</t>
  </si>
  <si>
    <t>Байгаль орчны салбарын санхүүжилтийг нэмэгдүүлэх; санхүүг ил тод болгож, байгалийн нөөцийн татварын хуулийн хэрэгжилтийг нэмэгдүүлэх замаар байгаль орчны салбарын үр ашиггүй санхүүгийн хуваарилалтыг бууруулах</t>
  </si>
  <si>
    <t>Эдийн засгийн хөшүүрэг болон амжиргааг дээшлүүлэх боломжийг бий болгох замаар ой хамгаалал, менежментийг боловсронгуй болгох урамшуулалыг нэмэгдүүлнэ.</t>
  </si>
  <si>
    <t>Ойн тогтворгүй ашиглалтын эсрэг эдийн засгийн хөшүүргийг ашиглан, ойн доройтлыг бууруулах, ойг хамгаалах явдлыг дэмжих</t>
  </si>
  <si>
    <t>Хуурай газрын экосистем бүхий газар нутагт цөлжилт буурч, байгаль орчны хамгаалал сайжирна</t>
  </si>
  <si>
    <t>Хуурай газрын /жишээ нь заган ойн/ доройтлыг бууруулах; нөхөн сэргээх; хуурай газрын ой бүхий нутагт цөлжилтийг бууруулах.</t>
  </si>
  <si>
    <r>
      <t xml:space="preserve">Ойн цэвэрлэгээ хөтөлбөрийн хэрэгжилтэнд тавьж буй хяналтыг сайжруулах /иргэд, хяналтын байгууллага, төрийн байгууллага./                                                                                                                       </t>
    </r>
    <r>
      <rPr>
        <sz val="10"/>
        <color indexed="30"/>
        <rFont val="Arial"/>
        <family val="2"/>
      </rPr>
      <t/>
    </r>
  </si>
  <si>
    <t>Энэ БАХ нь үндсэн огтлол болон арчилгааны огтлолтыг багтаасан гэж ойлгож байна.</t>
  </si>
  <si>
    <t xml:space="preserve">Иргэдийн байгаль орчны асуудлууд болон ойн тогтвортой менежментийн талаарх ойлголт сайжирна. </t>
  </si>
  <si>
    <t>Ойн дагалт баялаг нэмэгдэнэ (самар, жимс, эмийн ургамал).</t>
  </si>
  <si>
    <t>Ойн тогтвортой менежментийн чадавх бэхжинэ.</t>
  </si>
  <si>
    <t>Жил бүрийн мод бэлтгэх дээд хязгаарыг БОАЖСайд баталдаг</t>
  </si>
  <si>
    <t>Ойн тогтвортой менежментийн чадавх сайжирна.</t>
  </si>
  <si>
    <t>Унанги модыг хэт цэвэрлэснээс экосистемийн тэнцвэрт байдал алдагдана.</t>
  </si>
  <si>
    <t>Шавжны голомтыг тодорхойлох одоогийн судалгааны арга зүйг сайжруулах талаар нэмэлт мэдээлэл шаардлагатай.</t>
  </si>
  <si>
    <t>Энэ БАХ хөнөөлт шавж устгалыг хянах тогтолцоог сайжруулах боломжийг олгоно. Шавьж тархалт, хяналтын ажил нэгдсэн байдлаар, хамтран явагддаг. БАХ одоо байгаагаас илүү их хэмжээний газрыг хамруулах боломж олгоно.</t>
  </si>
  <si>
    <t xml:space="preserve">1. Хөнөөлт шавжийн тэмцлийн талаарх зөвлөмж, зааврыг боловсруулах 2. Хөдөлмөр хамгааллын зааврыг мөрдөх ёстой (маск, хувцас г.м) </t>
  </si>
  <si>
    <t>Хөнөөлт шавжийн тэмцлийн ажлын үр дүнг хянахад иргэний нийгмийн ТББ-ууд хөндлөнгийн хянагчаар оролцдог. Тиймээс илүү албан ёсны оролцоог хангах чухал.</t>
  </si>
  <si>
    <t>Модны нийлүүлэлтийн шинэ боломжууд нэмэгдэж, үнэ буурна.</t>
  </si>
  <si>
    <t>Хатсан болон унанги модыг цэвэрлэснээр түймэр тархах нөхцлийг бууруулна.</t>
  </si>
  <si>
    <t>Ойн ургалтыг дэмжиж илүү сайн чанарын модтой болно.</t>
  </si>
  <si>
    <t xml:space="preserve">Урт хугацааны ойн тогтвортой менежментийн төлөвлөлтийг сайжруулна. </t>
  </si>
  <si>
    <t>Хэрэгжилтийг жил бүр хянадаг. Үнэлгээ, дүгнэлт төсвөөс шалтгаалж хийгддэг.</t>
  </si>
  <si>
    <t>Эмэгтэйчүүд хүнд хүчир ажил хийх хүсэлгүй байдаг.  1.Ажлын нөхцөл байдлыг сайжруулах. 2. Эмэгтэйчүүдэд хялбаршуулсан тоног төхөөрөмж нэвтрүүлэх</t>
  </si>
  <si>
    <t>Ойн цэвэрлэгээ болон менежментийг нэмэгдүүлснээр түймрийн болон хөнөөлт шавьжны эрсдлийг бууруулна мөн түймрийн удирдлага/түймэртэй тэмцэх болон шавьж устгалын арга хэмжээнд зам дэмжлэг үзүүлнэ.</t>
  </si>
  <si>
    <t>Агро ойн аж ахуйн үйл ажиллагаанд хөдөө аж ахуй, газар ашиглалт, ойн салбарын оролцогчдыг хамруулах замаар хөдөө аж ахуй, ойн салбарын хамтын ажиллагааг сайжирна.</t>
  </si>
  <si>
    <t>Шинээр хамгаалалт авч буй газруудын менежментийг бүрэн болон хэсэгчлэн төр болон хувийн хэвшлийнхэнтэй хамтарч хэрэгжүүлэх</t>
  </si>
  <si>
    <t>Мод бэлтгэлийн хуваарилалтыг зөв зохистой зохион байгуулж, аж ахуйн нэгжид тэгш хуваарилах. Өөр орлох эрчим хүчний эх үүсвэрийг ашиглахыг дэмжих (нарны эрчим хүч г.м)</t>
  </si>
  <si>
    <t xml:space="preserve">1.Нутгийн иргэдийн эко бүтээгдэхүүн үйлдвэрлэх жижиг үйлдвэрийг орон нутгийн засаг захиргаанаас дэмжих, ажлын байрыг нэмэгдүүлэх 2.Эко бүтээгдэхүүний хэрэглээг дэмжих бичил санхүүгийн дэмжлэг олгох </t>
  </si>
  <si>
    <t>1.Орон нутаг хөгжлийн сангийн хуваарилалтыг нэмэгдүүлэх 2.Тодорхой хэсгийг бичил бизнест зориулах, амьжиргааг дээшлүүлэх 3. Даян дэлхийн байгаль хамгаалах сангаас дэмжлэг авах</t>
  </si>
  <si>
    <t>Баянбүрд болон усны ундаргын нөөц нэмэгдэнэ.</t>
  </si>
  <si>
    <t xml:space="preserve"> Орон  нутагт орох хөрөнгө оруулалт нэмэгдэнэ (Амьжиргаа, үйлчилгээг сайжруулах ач холбогдолтой) </t>
  </si>
  <si>
    <t>Заган ойн төлөвлөгөөний хэрэгжилт сайжирна.</t>
  </si>
  <si>
    <t>Түймрийн аюулаас үүдэн Ойн бүрэлдэхүүн сайжирна /нас, өсөлт / түймрийн аюулын зэрэг буурна.</t>
  </si>
  <si>
    <t>Иргэний нийгэм хяналтанд оролцдог,  иргэд  биш.</t>
  </si>
  <si>
    <t>Ойн хөнөөлт шавжийн хэт олшрол буурна.</t>
  </si>
  <si>
    <t>Нөхөрлөлөөр ажиглалт, судалгаа хийлгэх ба хөнөөлт шавжийн талаарх нөхөрлөлүүдийн мэдлэгийг сайжруулах /Ойн анги нөхөрлөлүүдэд сургалт явуулах/.</t>
  </si>
  <si>
    <t>Одоогоор ойн нөхөрлөлүүд шавьжны хяналт, ажиглалт судалгааг маш бага хийдэг. Заримдаа мэдээлэл өгдөг.</t>
  </si>
  <si>
    <t xml:space="preserve">Ойн тогтвортой менежментэд хувь нэмрээ оруулж, ойн салбарын тогтолцоо сайжирна. </t>
  </si>
  <si>
    <t>Жишээлбэл, төрийн бус байгууллагын оролцогчдын оролцоог нэмэгдүүлэх аргаар салбарын тогтолцоог сайжруулах боломжтой.</t>
  </si>
  <si>
    <t>Ойн нөхөрлөлүүд ойн менежментийн төлөвлөгөө хэрэгжүүлдэг, гэхдээ чадавхи дутмаг, илүү бэлчээр болон ойн дагалт баялгийг ашиглах тал руу илүү төвлөрдөг.</t>
  </si>
  <si>
    <t xml:space="preserve"> 1. Тендерийг нээлттэй байлгах, ил тод байлгах, өрсөлдөөнийг нээлттэй байлгах, шалгаруулалт, үнэлгээний явцыг ил тод болгох. 2. Орон нутгийн байгууллагад давуу эрх олгох. 3. Оролцогчдын чадавхи болон тавих шаардлагуудыг сайжруулах</t>
  </si>
  <si>
    <t>Мод бэлтгэлийн хэт ашиглалт нэмэгдэнэ.</t>
  </si>
  <si>
    <t>1.18 дугаар эгнээний арга хэмжээг харах 2.Хангалттай төсөв тусгах замаар ойн нэгжүүдийн тавих хяналтыг нэмэгдүүлэх, хяналт тавих чиглэлийн чадавхийг бэхжүүлэх</t>
  </si>
  <si>
    <t>Иргэдийн амь нас, эрүүл мэнд болон өмчийн хохирол буурна.</t>
  </si>
  <si>
    <t xml:space="preserve"> 1). Гамшгийг бууруулах талаарх бусад арга хэмжээтэй нэгтгэх, 2).  Байгалийн гамшгийн даатгалд хамрагдах хүмүүсийн тоог нэмэгдүүлэх.                               </t>
  </si>
  <si>
    <t>d, e</t>
  </si>
  <si>
    <t>e</t>
  </si>
  <si>
    <t>e, a</t>
  </si>
  <si>
    <t>b, d</t>
  </si>
  <si>
    <t>b</t>
  </si>
  <si>
    <t>a,c</t>
  </si>
  <si>
    <t>a,b</t>
  </si>
  <si>
    <t>d</t>
  </si>
  <si>
    <t>c,e</t>
  </si>
  <si>
    <t>g</t>
  </si>
  <si>
    <t>d,b</t>
  </si>
  <si>
    <t>1. Ойн сангийн талбайг ойн нөхөрлөлд эзэмшүүлж эзэнтэй болгох замаар ойн түймрээс хамгаалах (тусгай хамгаалалттай газар болон алслагдсан газруудыг оруулахгүй) 2. Хотын иргэд, жуулчид түймэр ихэвчилэн гаргадаг учраас тэдэнд хандсан арга хэмжээг БАХ-д тусгах нь зүйтэй.</t>
  </si>
  <si>
    <t>Ядуу буурай, амьжиргааны түвшин доогуур улсуудад мэдээлэл хүргэж, түгээх шаардлагатай.</t>
  </si>
  <si>
    <t>e,a</t>
  </si>
  <si>
    <t>nuts, berries, mushrooms and medical plants</t>
  </si>
  <si>
    <t>Хатсан мод багассанаар хөнөөлт шавжийн олшрол буурна6</t>
  </si>
  <si>
    <t>Орон нутгийн иргэдийн ажлын ачаалал хариуцлага нэмэгдэнэ.</t>
  </si>
  <si>
    <t>1.Эдийн засгийн хөшүүргийг (урамшууллын систем байгаа ч, бүрэн хэрэгждэггүй, төсвийн хуваарилалт хийгддэггүй) болон урамшууллын системийг сайжруулах, мэдээлэл өгч, зөрчлийг илрүүлсэн хүмүүст урамшуулал олгох  2. Эмэгтэйчүүд болон залуучуудын оролцоог нэмэгдүүлэх;
3.Хууль эрх зүйн орчныг өөрчлөх (байгаль хамгаалах сан орон нутгийн төсвөөс тусдаа байхаар зохицуулах) 4. Хяналтын камерийг байршуулснаар эргүүлийн ачаалал буурна</t>
  </si>
  <si>
    <t xml:space="preserve">Бусад газарт (жишээ нь эргүүл сул, шилжих г.м) ойн түймэр ихээр магадлалтай </t>
  </si>
  <si>
    <t>c</t>
  </si>
  <si>
    <t>Эргүүлийн харуул хийж буй хүмүүсийн дунд албан тушаалыг ашиглан, авилгал ихсэнэ.</t>
  </si>
  <si>
    <t>1. Эргүүлүүдийн мэдээллийг илүү олон нийтэд ил тод болгох байдлаар хариуцлагыг нэмэгдүүлэх, 2. Орон нутгийн иргэдийг эргүүлийн үйл ажиллагаанд оролцуулах, 3. Эргүүлүүдийн цалинг нэмэгдүүлэх</t>
  </si>
  <si>
    <t>b, e</t>
  </si>
  <si>
    <t xml:space="preserve">Ойн замууд нэмэгдсэнээр ойн дагалт баялагт хүрэх зам нээгдэж, орлого нэмэгдэнэ. </t>
  </si>
  <si>
    <t>Судалгаан дээр үндэслэн нөхөн сэргээлт өндөртэй газруудыг сонгож, түймрээс хамгаалах арга хэмжээ авах нь экосистемийн тэнцвэрт байдалд нөлөөлнө.</t>
  </si>
  <si>
    <t>Байгаль орчинд учрах хохирол багасч, экосистемийн үйлчилгээг сайжруулахад дэмжлэг болно.</t>
  </si>
  <si>
    <t>БАХ-ыг хуурайшилтын зэрэглэлийн мэдээллийг түгээх ажилтай нэгтгэх /ТҮ, хэвлэл, гар утас, интернэт/</t>
  </si>
  <si>
    <t>b,a, e</t>
  </si>
  <si>
    <t>e,f</t>
  </si>
  <si>
    <t>d,e</t>
  </si>
  <si>
    <t xml:space="preserve">Тухайн бүс нутагт мод бэлтгэлийн хяналтыг иргэний нийгэм болон бусад байгууллагын оролцоотой хяналт явуулах </t>
  </si>
  <si>
    <t>1. Орон нутгийн иргэд, ойн хамгаалагчид хяналт тавих ажлыг хамтран зохион байгуулах 2. ААНБ олгосон зөвшөөрлийг ил тод болгох</t>
  </si>
  <si>
    <t xml:space="preserve">1. Үр ашгийг тэгш хуваарилах удирдамж боловсруулах 2.Энэ БАХ-ын хүрээнд эдийн засгийн хөшүүргийг бий болгох боломжийг судлах (Жишээлбэл: нөхөрлөл хөнөөлт шавжийг устгах ажлыг өөрийн санхүүжилтээр гүйцэтгэвэл урамшуулал олгох зохицуулалтыг хийх) </t>
  </si>
  <si>
    <t>Зарим аймгуудад хувийн компани хөнөөлт шавжтай тэмцэх ажилд орон нутгийн иргэдийг оролцуулах шаардлага байдаг.</t>
  </si>
  <si>
    <t>1. Ойн хортонд зарцуулах төсвийг бууруулах шаардлага гарвал, төсвийг ойн менежментийн төсөв рүү шилжүүлэх,  2. Канад, Орос улсаас хөнөөлт шавжтай тэмцэх туршлага судлах</t>
  </si>
  <si>
    <t>Биологийн олон янз байдал сайжирснаар ойн сангийн төлөв байдал ба талбайн хэмжээ нэмэгдэнэ.</t>
  </si>
  <si>
    <t>Хяналт мониторингийн тогтолцоо сайжирна.</t>
  </si>
  <si>
    <t>b,e</t>
  </si>
  <si>
    <t xml:space="preserve">1.Хөнөөлт шавжтай хийж буй тэмцлийн одоогийн ажил үнэхээр үр дүнтэй байгаа эсэх мөн өнгөрсөн арга хэмжээнүүд үр дүнтэй байсан эсэхийг шинжлэх ухааны үндэслэлтэй сүдалгаа хийж баталгаажуулах шаардлагатай 
2. Шийдвэр гаргагчид болон улс төрчдөд ойн хортон шавж, экoсистемийн  талаар үнэн зөв ойлголт өгөх
3. Зөвхөн үр ашиг бүхий, тэргүүлэгч бүс нутгуудад ойн хортон шавжийн тэмцлийг зохион байгуулах (Жишээ нь аялал жуулчлал, тусгай хамгаалалттай газар нутаг болон бусад чухал газруудад) </t>
  </si>
  <si>
    <t>e,b</t>
  </si>
  <si>
    <t>a,e</t>
  </si>
  <si>
    <t>a,g</t>
  </si>
  <si>
    <t>c,d</t>
  </si>
  <si>
    <t xml:space="preserve">Эдгээр сургалтуудыг явуулж буй байгууллагуудад нөхөрлөлийн гишүүдээс гадна, мэргэжлийн байгууллагуудын ажилчдыг мөн хамруулдаг. </t>
  </si>
  <si>
    <t>Мод бэлтгэлийг хэт ихээр ашиглана.</t>
  </si>
  <si>
    <t>f,b</t>
  </si>
  <si>
    <t>Мөн эрсдэл мэргэжлийн ажиллах хүчин дутмаг</t>
  </si>
  <si>
    <t>e,d</t>
  </si>
  <si>
    <t>b,d</t>
  </si>
  <si>
    <t>f</t>
  </si>
  <si>
    <t>g,e</t>
  </si>
  <si>
    <t>c,a</t>
  </si>
  <si>
    <t>d,f</t>
  </si>
  <si>
    <t>иргэний нийгмийн байгууллага хяналт хийхэд оролцдог.</t>
  </si>
  <si>
    <t>b,g</t>
  </si>
  <si>
    <t>a,c,e</t>
  </si>
  <si>
    <t>e,g</t>
  </si>
  <si>
    <t>b,d,e</t>
  </si>
  <si>
    <t>b,c</t>
  </si>
  <si>
    <t>c,g</t>
  </si>
  <si>
    <t>a,d,e</t>
  </si>
  <si>
    <t>Сав газрын цэвэр усны экосистемийн доройтлын эрчмийг сааруулна.</t>
  </si>
  <si>
    <t>Ялангуяа Хангай Хэнтий аймагт</t>
  </si>
  <si>
    <t>a,d</t>
  </si>
  <si>
    <t xml:space="preserve">c,d,e </t>
  </si>
  <si>
    <t>b,a</t>
  </si>
  <si>
    <t>Модыг зөөвөрлөх явцад хөрсний элэгдэл үүснэ.</t>
  </si>
  <si>
    <t>Иргэдэд экосистемийн үйлчилгээний шинэ төрлийн татварын дарамт нэмэгдэнэ.</t>
  </si>
  <si>
    <t>Ойн баялгийг ашиглах боломж багасвал ядуу иргэдэд хүнд тусна.</t>
  </si>
  <si>
    <t>Усны үнэ нэмэгдвэл, хууль бус шинэ эх үүсвэрүүд бий болж, шинжилгээ хийгдээгүй усны хэрэглээ нэмэгдэнэ.</t>
  </si>
  <si>
    <t>b,e,a</t>
  </si>
  <si>
    <t>a</t>
  </si>
  <si>
    <t>d,g</t>
  </si>
  <si>
    <t>e,f,g</t>
  </si>
  <si>
    <t>f,g,e</t>
  </si>
  <si>
    <t>f,e</t>
  </si>
  <si>
    <t>f,g</t>
  </si>
  <si>
    <t>a,f</t>
  </si>
  <si>
    <t>b,f</t>
  </si>
  <si>
    <t>Хувийн хэвшилд мод бэлтгэлийн шинэ боломж  нээгдэнэ</t>
  </si>
  <si>
    <t>Байгалийн нөхөн сэргэлт нь илүү зардал багатай мөн дасан зохицох, тэсвэрлэх чадвар илүү байдаг. Гэвч унанги модыг цэвэрлэснээр байгалийн нөхөн сэргээлт нэмэгдэнэ гэдгийг батлах нотолгоо байгаа юу?</t>
  </si>
  <si>
    <t>Нэмэгдсэн ойн сан мод бэлтгэл менежментэд хамрагдах эрсдэлтэй энэ нь ойн нүүрсхүчлийн нөөцийг бууруулна. Risk that increased area of forest comes under extractive management - decreasing forest carbon stocks</t>
  </si>
  <si>
    <t>Онцгойлон хэрэгжүүлэх агентлагууд As emphasis will be on enforcement agencies</t>
  </si>
  <si>
    <t>Costs and inspection workload of local authorities in order to control forest resource use situation will increase  Ойн нөөцийн ашиглалтыг хянахын тулд орон нутгийн захиргаадын хяналтын зардал, хариуцах ажил үүргийн ачаалал нэмэгдэнэ.</t>
  </si>
  <si>
    <t>Increase community members` participation and involve local community in inspection and control by training them. Орон нутгийн иргэдийг сургаснаар хяналт тавих, шалгах үйл ажиллагаанд оролцох оролцоо нэмэгдэнэ.</t>
  </si>
  <si>
    <t>a, e</t>
  </si>
  <si>
    <t>Improved resilience of communities to climate change impacts/natural disasters related to fire.</t>
  </si>
  <si>
    <t xml:space="preserve">Энэ нь UNREDD+-ийн зорилгыг биелүүлэхэд сөргөөр нөлөөлөх эсэхийг харгалзаж үзнэ.  </t>
  </si>
  <si>
    <t xml:space="preserve">Ойн цэвэрлэгээг их хийх нь байгалийн сэргэн ургалтыг дэмждэг талаарх баримтыг түшиглэ. </t>
  </si>
  <si>
    <t>СНСЗ "c"-ын тухайд Монголд түлшний мод хэрэглэх нь иргэдийн "эрх" мөн гэж үздэг эсэхийг тодруулах хэрэгтэй.</t>
  </si>
  <si>
    <t xml:space="preserve"> Энэ нь уур амьсгалын өөрчлөлтөд дасан зохицохтой холбоотой үр ашиг мөн. </t>
  </si>
  <si>
    <t xml:space="preserve">Нүүрстөрөгчийн нөөцөд сөргөөр нөлөөлнө. </t>
  </si>
  <si>
    <t xml:space="preserve">Одоо ойн хөнөөлт шавьжийн тэмцлийн ажилд химийн бодис ашиглах зардлыг орон нутгийн төсвөөс санхүүжүүлсэн хэвээр байгаа. Улсын төсвөөс химийн бодис ашиглахтай холбоотой  санхүүжилт өгдөггүй боловч, ийм явдал гарсаар байгаа.   </t>
  </si>
  <si>
    <t>Уур амьсгалын өөрчлөлтийн асуудлын хүрээнд авч үзвэл биологийн арга нь хангалттай бус байж магад. Хортонтой тэмцэх үйл ажиллгаа нэмэгдэнэ г.м.</t>
  </si>
  <si>
    <t xml:space="preserve">Зарим талаараа үйл ажиллагааны эрсдэл мөн юм. </t>
  </si>
  <si>
    <t xml:space="preserve">Энэ байгаа үр ашгуудыг харахад  урт хугацааны төлөвлөлт хийснээр мод бэлтгэл нэмэгдэх төлөвтэй байна. Энэ хэр баттай вэ? Зөвшөөрөлгүй мод бэлтгэлээс зөвшөөрөлтэй мод бэлтгэл рүү шилжих шилжилт үү? Мод бэлтгэлийг урт хугацаанд нэмэгдүүлэх нь эргээд нүүрстөрөгчийн хуримтлалд яаж нөлөөлж болохыг харгалзаж үзэх нь мөн чухал. </t>
  </si>
  <si>
    <t>1. Импортын татварыг нэмэгдүүлэх 2. Дотоодын модон бүтээгдэхүүний чанарыг сайжруулах</t>
  </si>
  <si>
    <t xml:space="preserve">Идэвхитэй менежмент, нөхөн сэргээлт явуулснаар биологийн олон янзыг нэмэгдүүлэх нөхцөл болох ч, нөгөө талаар мөн буурах магадлалтай. Бусад орны туршлагаас харахад биолоигийн төрөл зүйл ихэвчлэн буурах хандлагатай байдаг. </t>
  </si>
  <si>
    <t xml:space="preserve">Тогтвортой мод бэлтгэл явуулж байгаа ойд биологийн төрөл зүйл яаж өөрчлөгдөх хандлагатай байдаг талаар мэдээлэл олж, бататгах шаардлагатай.  Байгаль хамгааллын үйл ажиллагааг тэнцвэртэй байлгах хувилбаруудыг үнэлэх хэрэгтэй. </t>
  </si>
  <si>
    <t>Мод бэлтгэсэн этгээд дараа нь модоо нөхөн тарих ёстой гэсэн хуулийн шаардлага бий. Улсын төсвөөс байгалийн нөхөн сэргээлт хийх / хөрсийг хамгаалах, шим тэжээлтэй болгох арга хэмжээнд / зориулж төсөв гаргадаг.</t>
  </si>
  <si>
    <t xml:space="preserve"> Уур амьсгалын өөрчлөлтөд дасан зохицох чадвартай холбоотой үзүүлэлтийг  мониторингийн системд оруулж өгсөн байвал чухал. </t>
  </si>
  <si>
    <t xml:space="preserve">Одоогоор ойн менежментийн төлөвлөгөөг 5 жилээр хийж байгаа. </t>
  </si>
  <si>
    <t>1. Ажлын нөхцлийг сайжруулах 2. Технологийн хэрэглээг дэмжих 3. Төлөвлөсөн үйл ажиллагаанд жендерийн тэгш байдлыг хангах,  хүртээмжтэй байж чадаж байгаа эсэхийг үнэлж үзэх</t>
  </si>
  <si>
    <t>Уул уурхайн салбарын үзүүлэх нөлөө болон авах арга хэмжээг анхаарч  үзэх</t>
  </si>
  <si>
    <t>Мод бэлтгэлийн компаниуд биологийн олон янз байдалд сөрөг нөлөөлөх боломтой, жишээ нь: мах бэлтгэл нэмэгдэх /бусад ойн дагалт баялаг ихээр ашиглах г.м</t>
  </si>
  <si>
    <t>1. Оролцогч аж ахуйн нэгж байгууллагуудад байгаль орчныг хамгаалах хууль тогтоомжийн талаар БОАЖГ-аас  сургалт зохион байгуулах  2.  Биологийн төрөл зүлйин  хяналтыг сайжруулах</t>
  </si>
  <si>
    <t>Төсвийн зарцуулалт тэр бүр ил тод,  үнэн зөв байж чаддаггүй. Төсвийн болоод тендерийн талаарх хууль/дүрэм журам хангалтгүй юу эсвэл эдгээр асуудлуудыг авч үзсэн хууль, журмыг сайжруулах  шаардлагатай юу?</t>
  </si>
  <si>
    <t xml:space="preserve"> Хэрэв ийм эрсдэл өндөр бол энэ нь ихээхэн сөрөг нөлөөтэй бөгөөд  шийдэхэд тун бэрхшээлтэй байх болно.  Тэдгээрээс зайлсхийхийн тулд БАХ-ээг өөрөөр боловсруулах шаардлагатай.</t>
  </si>
  <si>
    <t xml:space="preserve">Хортон шавжийн тархалтыг бууруулах ямар механизм, арга зам байгааг тодруулах хэрэгтэй. Унанги мод багассанаар түүгээр хооллодог хортон шавж цөөрч болох юм. </t>
  </si>
  <si>
    <t xml:space="preserve">  Орлого нэмэгдүүлэх боломж эрэгтэйчүүд болон эмэгтэйчүүдэд тэгш хүртээмжтэй байж чадахгүй. </t>
  </si>
  <si>
    <t xml:space="preserve">Төлөвлөж байгаа үйл ажиллагаанууд нь жендерийн тэгш боломжийг хангасан эсэхийг үнэлж үзээд үйл ажиллагааны  загварыг тохируулан шинэчлэх шаардлагатай. </t>
  </si>
  <si>
    <t xml:space="preserve">1. Орон нутгийн иргэдийг цэвэрлэгээний ажилд оролцуулан түр ажлын байраар хангах 2. Үр ашгаас тодорхой хүртэхэд чиглэсэн эрх зүйн шийдвэрийг орон нутгийн байгууллагаас гаргах, менежментийн төлөвлөгөө гэрээнд харилцан тохиролцон суулгах 3. Нөхөрлөлүүд орон нутгийн хөгжлийн санд дэмжлэг үзүүлэх байдлаар үр ашгийн хүртээмжийг сайжруулах чиглэлийн өөр механизмыг бий болгох </t>
  </si>
  <si>
    <t xml:space="preserve">Одоогоор нөхөрлөлийн гишүүн бус хүмүүстэй гэрээ хийх боломжгүй. </t>
  </si>
  <si>
    <t xml:space="preserve">Орон нутгийн иргэд ойн аж ахуйн чиглэлээр ажиллах хэр сонирхолтой байгааг харгалзаж үзээрэй. Зарим нутагт сонирхол их  биш байж магад. </t>
  </si>
  <si>
    <t xml:space="preserve">Ойн нөхөрлөлүүд ойн арчилгааны огтлолыг үр ашиггүй хийх эрсдэлтэй. </t>
  </si>
  <si>
    <t>1. Ойн ангиуд үүнд хяналт тавих, 2. Ойн цэвэрлэгээний ажлын судалгаанд суурилан оновчтой төлөвлөх</t>
  </si>
  <si>
    <t>Ойн ангиуд нь ойн цэвэрлэгээ хийж байгаа нөхөрлөлүүдэд мониторинг хийдэг.</t>
  </si>
  <si>
    <t xml:space="preserve">Ойн нөхөрлөлүүдэд боломж илүү нээгдсэнээс улбаалж хууль бус ан агнуур, ойн дагалт баялаг, самар жимс, эмийн ургамлын тогтвортой бус, хууль бус ашиглалт ихсэнэ. </t>
  </si>
  <si>
    <t>Арчилгааны огтлол буюу сийрэгжүүлэлтээс болж биологийн төрөл зүйлс  буурах эрсдэлтэй /зэрлэг амьтан, ургамлын нэр төрөл буурна/</t>
  </si>
  <si>
    <t>Сийрэгжүүлэлтээс үүдэж биологийн олон янзад нөлөөлж болзошгүй чухал газруудыг судалгаа хийн тодорхойлж, үнэлэн зарим газрыг хөндлөлгүй орхих шаардлагатай.</t>
  </si>
  <si>
    <t xml:space="preserve"> Ой руу нэвтрэхэд зориулагдсан замууд нь  нийгмийн үйлчилгээний хүртээмжид эерэгээр нөлөөлөх боломжтой юу? </t>
  </si>
  <si>
    <t xml:space="preserve">Уг БАХ-ний үндсэн зорилготой ижил байна. </t>
  </si>
  <si>
    <t xml:space="preserve">Эрсдлийн бууруулах тухайд  зам барьснаар ойд нэвтрэх боломж нэмэгдэж, мод бэлтгэлийн хэмжээ ихсэх нь ойн нүүрстөрөгчийн нөөц хуримтлалыг бууруулах эрсдэлтэй гэдгийг анхаар. </t>
  </si>
  <si>
    <t xml:space="preserve">Зам барих нь мөнх цэвдэг хайлж, улмаар хүлэрт намгархаг газруудаас ялгарах хүлэмжийн хийн хэмжээ нэмэгдэнэ. </t>
  </si>
  <si>
    <t xml:space="preserve">Зам барих нь (ойд нэвтрэх боломж ихсэж, ойд амьдарч байгаа төрөл зүйлүүд гадны шууд нөлөөнд өртөнө), улмаар биологийн төрөл зүйл хомсдоход хүргэнэ. </t>
  </si>
  <si>
    <t xml:space="preserve">Зам барьсанаар ойд нэвтрэх боломж ихсэж, улмаар  түймрийн эрсдлийг  нэмэгдүүлнэ. </t>
  </si>
  <si>
    <t xml:space="preserve">Хүлэрт намаг бүхий болон хамгаалах ач холбогдол өндөр экосистем бүхий газарт зам барихаас зайлсхий. </t>
  </si>
  <si>
    <t>1. Замын үйл ажиллагаанд урт удаан хугацааны төсвийн төлөвлөлт, хуваарилалт хийх 2. Ойн зам, ойг эзэнтэй болгох, ойн нөхөрлөл, ойн мэргэжлийн байгууллагад шилжүүлэх (Үйл ажиллагаанд төсвийн зардлаас хуваарилна) 3. Ойн нөхөрлөлүүдийг зам арчлах ажилд оролцуулахын тулд санхүүгийн нөөцийг нь хэрхэн нэмэгдүүлж болох талаар бодож үзэх. Тухайлбал, замын хураамж авдаг болох г.м.</t>
  </si>
  <si>
    <t xml:space="preserve">Монголд замын хамгаалалт, арчилгааг нутгийн иргэд болон бусад талд хариуцуулдаг уу? </t>
  </si>
  <si>
    <t>Авилга нэмэгдэж, цөөнх л ашиг хүртэнэ</t>
  </si>
  <si>
    <t xml:space="preserve">1.Мэдээллийг олон нийтэд ил тод болгох 2. Мэдээллийн (гэрчилгээжүүлэлтийн үзүүлэлтүүд болон сөрөг нөлөөллөөс урьдчилан сэргийлэхэд ашиглагдах мэдээллүүд) үр бүтээлтэй ашиглалтыг сайжруулах </t>
  </si>
  <si>
    <t xml:space="preserve">Зах зээлд гарах бололцоо болон нийлүүлэлтийн гинжин хэлхээг үнэлэх ба үүний дагуу  маркетинг ба бизнесийн үйл ажиллагааг хэрэгжүүлэх. </t>
  </si>
  <si>
    <t>Орлого нэмэгдүүлэхийн тулд зах зээлд гарах бололцоог/ зах зээлд бүтээгдэхүүнээ гаргах чадавхийг нэмэгдүүлэх шаардлагатай</t>
  </si>
  <si>
    <t>Мод бэлтгэлээс орон нутгийн төсвийн орлого нэмэгдэнэ</t>
  </si>
  <si>
    <t>1.Аж ахуйн нэгжүүдэд ойн тухай хууль тогтоомжийн талаар ойн анги сургалт явуулах. 2.Биологийн олон янз болон ойн эрүүл байдалд ямар нөлөө үзүүлж байгаа талаар тогтмол хяналт явуулах.</t>
  </si>
  <si>
    <t>1. Төрийн албанд түр орлон гүйцэтгэгч томилохгүй байх 2. Төрийн албатай хамаатай хууль, журмын хэрэгжилтийг сайжруулах 3. Гэрчилгээжүүлсэн газруудыг урт хугацааны ТОМ-ийн төлөвлөгөөнд тусгаж, уялдуулж өгөх</t>
  </si>
  <si>
    <t xml:space="preserve">Тендер шалгаруулах шударга бус үйл ажиллагаанаас үүдэн цөөн тооны хувийн аж ахуй нэгжүүд их хэмжээний орлого олно.  </t>
  </si>
  <si>
    <t xml:space="preserve">Улирлын чанартай ажил (10-12 сар хүртэл) эрхлэх боломж жендерээс хамаарах эсэхийг харгалзаж үзэх. </t>
  </si>
  <si>
    <t xml:space="preserve"> БАХ болон Хяналт, үнэлгээнд дасан зохицох чадамжийн хүчин зүйлүүдийг тодорхой зааж өгөх шаардлагатай</t>
  </si>
  <si>
    <t xml:space="preserve">Төрийн албаны мэргэжлийн боловсон хүчин ажиллах тогтвортой байдал хангалтгүй   </t>
  </si>
  <si>
    <t>Ийм арга зүйн удирдамжийг уг БАХ-ний хүрээнд аль хэдийнэ боловсруулахаар төлөвлөсөн эсэхийг  тодруулах шаардлагатай.</t>
  </si>
  <si>
    <t>Ойд мал бэлчээхийг зогсоох үүднээс малчдад урамшуулал олгох, гэрээ байгуулахаас өмнө бүх оролцогч талуудтай тохиролцсон байх</t>
  </si>
  <si>
    <t xml:space="preserve">Ойн тухай хуулинд ойн  талбайд мал бэлчээхийг хориглосон байдаг. Монголд FPIC болон бусад харилцан зөвшилцөх аргачлалыг туршиж, ашиглаж байгаа эсэхийг нягтлах </t>
  </si>
  <si>
    <t xml:space="preserve">  Юунд дасан зохицох гэдгийг тодруулах хэрэгтэй. Одоогийн тогтворгүй өөрчлөгдөж байгаа нөхцөлд дасан зохицох чадвар уу? Эсвэл уур амьсгалын өөрчлөлтөд дасан зохицох чадварыг хэлж байна уу? Эсвэл аль алинд нь уу?  Үүнийг Хяналт, үнэлгээ болон БАХ-нд тусгах ёстой. </t>
  </si>
  <si>
    <t>НҮБ-ын Цөлжилттэй тэмцэх конвенцийн хэрэгжилтэд хувь нэмэр оруулна.</t>
  </si>
  <si>
    <t>Иргэдийн амьжиргаа доройтно (агро ойн аж ахуй өмнө нь эрхэлж байсан мал ахуйгаас  ашиг багатай байвал),  эмзэг байдал нэмэгдэнэ.</t>
  </si>
  <si>
    <t xml:space="preserve">Хэрэв эмзэг байдал нэмэгдвэл уур амьсгалын өөрчлөлтөд дасан зохицох чадварт сөргөөр нөлөөлнө. Тэрчлэн зарим бүлгүүд бусдаасаа илүү энэ эрсдэлд өртөх магадлалыг бодолцож үзэх шаардлагатай, Тухайлбал амьжиргааны боломж өөрчлөгдөхөд нэг хэсэг бүлэгт хүндээр тусах магадлалтай. </t>
  </si>
  <si>
    <t xml:space="preserve">Агро ойн аж ахуйг хөгжүүлэх боломжтой эсэх талаар болон  агро ойн аж ахуйн бүтээгдэхүүний зах зээлийн судалгаа  хийж, орлогын  эх үүсвэрийг төрөлжүүлэх, орлогыг нэмэгдүүлэх  нөхцлийг бүрдүүлэх хэрэгтэй. Бусад төрлийн ургамал, малын тэжээл зэргийг тарьж, амьжиргааны боломж өөрчлөгдөх нь аль бүлгийн иргэдэд хамгийн эмзэг нөлөөлж болох талаар  үнэлгээ хийж үзэх нь зүйтэй. </t>
  </si>
  <si>
    <t>1. Санхүүжилтийг нэмэгдүүлэх, ажиллах хүчний чадавхыг бэхжүүлэх (төсвийн хуваарилуултыг нэмэгдүүлэх) 2. Байгаль хамгаалах дэд бүтцийг хөгжүүлэхэд хөрөнгө оруулалт, шинэ технологийг нэвтрүүлж, сайжруулах (камер г.м, ялангуяа мониторинг)</t>
  </si>
  <si>
    <t xml:space="preserve">Экосистемийн одоогийн төлөвийг хамгаалах нь экосистемийн үйлчилгээг сайжруулах гэдгээс өөр асуудал. Тиймээс экосистемийн үйлчилгээг сайжруулахыг хүсвэл хэрэгжүүлэх арга хэмжээг харгалзаж үзэх шаардлагатай. </t>
  </si>
  <si>
    <t xml:space="preserve">Энэ нь нийтийн оршин суугаа болон сав газруудад хамаатай болохоос бүхий л хамгаалалттай газруудад ерөнхийлөн хамаатай биш болов уу (зарим газарт хамтын менежмент хэрэгжүүлэх боломж хязгаарлагдмал байж болно). Мөн корридор нутаг болон корридорын менежментийн талаар харгалзаж үзэх хэрэгтэй. </t>
  </si>
  <si>
    <t xml:space="preserve">Экосистемийн үйлчилгээг сайн үзүүлэх газар нутгийг онцлон хамгаалахталаар анхаарах, экосистемийн үйлчилгээний төлөв байдлыг үнэлэх, нөхөн сэргээлттэй холбох /шаардлагатай бол/ замаар экосистемийн үйлчилгээг сайжруулна.            </t>
  </si>
  <si>
    <t>Дан орлогыг бууруулах, бүтээгдэхүүн болон газар ашиглах боломжийг нэмэгдүүлэхээс гадна үлдэгдэл орлого, нөөцийн дахин хуваарилалтыг бууруулна. /эмзэг  бүлгийнхэн байгааг анхаар/.</t>
  </si>
  <si>
    <t xml:space="preserve">1.Бэлчээрийн хуваарилалтыг сайжруулах, иргэдтэй зөвшилцөж шийдвэр гаргах. 2. МАА-аас бусад орлогын өөр эх үүсвэр бий болгох. 3. Гол  оролцогч талууд болон эмзэг бүлгийнхэнд энэ боломжийг бүрдүүл.  </t>
  </si>
  <si>
    <t xml:space="preserve">1. Шинээр хамгаалагдах газарт хамтын менежментийн орчны бүсийн зөвлөлийг орон нутгийн түвшинд байгуулах, иргэдийг дэмжих эргэлтийн санг бий болгох, 2. Гол  оролцогч талууд болон эмзэг бүлгийнхэнд энэ боломжийг бүрдүүл.  </t>
  </si>
  <si>
    <t>1. Тусгай хамгаалалттай газар нутагт байгалийн нөөцийн  зохистой ашиглалтыг зөвшөөрөх, боломжийг бүрдүүлэх</t>
  </si>
  <si>
    <t xml:space="preserve">Иргэдийн байгаль орчны талаарх мэдлэг сайжирна. Байгаль хамгаалах уламжлал, мэдлэгээ хадгалах боломж нэмэгдэнэ.  </t>
  </si>
  <si>
    <t xml:space="preserve">Хамтын удирдлагатай газарт ямар үйл ажиллагаа хэрэгжүүлж болохоос хамаарна. Орлого нэмэгдүүлэх боломж жендерийн тэгш байх эсэхийг харгалзаж үз. </t>
  </si>
  <si>
    <t xml:space="preserve">Ямар үйл ажиллагаа хэрэгжүүлэхийг зөвшөөрөхөөс хамаарна. </t>
  </si>
  <si>
    <r>
      <t xml:space="preserve">Одоогоор орчны бүсийг бүгдийг нь хамгаалалтанд авч амжаагүй байна. </t>
    </r>
    <r>
      <rPr>
        <sz val="12"/>
        <rFont val="Arial"/>
        <family val="2"/>
      </rPr>
      <t>Эдгээр нөхөрлөлүүдийн үйл ажиллагааны үр дүн, мөн нийгмийн харилцаа холбооноос нь хамаарна.</t>
    </r>
  </si>
  <si>
    <t xml:space="preserve">1. Түймрээс урьдчилан сэргийлэх мэдлэг олгох, сурталчилгааг сайн явуулах (түймрийн аюул өндөртэй үед), 2. Ойн нөхөрлөлийн менежментийн талаар Монгол болон бусад оронд (Непал г.м) хэрэгжүүлсэн туршлага, сургамжыг ашиглах  </t>
  </si>
  <si>
    <t xml:space="preserve">Тусгай хамгаалалттай газруудын захиргаад, орон нутгийн иргэд, ойн нөхөрлөлүүдийн дунд ойн нөөцийг ашиглахтай (түлшний мод бэлтгэл, ойн дагалт баялаг ) хамаатай  маргаан, зөрчил үүсэх магадлалтай.  </t>
  </si>
  <si>
    <t xml:space="preserve">Нөхөрлөлийн гишүүдийн дунд байгалийн нөөцийг хуваарилах, орлого нэмэгдүүлэх боломж зэрэг нь тодорхой бүлэг бүрт харилцан адилгүй байх, мөн гишүүдийн хүйсээс хамаарч өөр өөр байж болохыг анхаарна уу. Нийгмийн өөр өөр бүлэг болон эрэгтэй, эмэгтэй хүмүүст өөр газарт шилжин суурьших боломж харилцан адилгүй байхын зэрэгцээ, нөлөөлөх байдал нь ч янз бүр байдаг.  </t>
  </si>
  <si>
    <t>Эдийн засгийн бусад салбар хөгжих боломж бүрдэнэ (газар тариалан).</t>
  </si>
  <si>
    <t xml:space="preserve">Орон нутгийн иргэдийн мод тарих сонирхол нь нэмэгдэнэ. Гэхдээ бусад салбарын хөгжил нь эргээд ойн хомсдол, ойн доройтлыг нэмэгдүүлэхэд хүргэж болзошгүй гэдгийг харгалзаж үз. </t>
  </si>
  <si>
    <t xml:space="preserve">Газар тариалангийн үр өгөөж , хөдөө аж ахуй, аялал жуулчлалыг хөгжүүлэх чиглэлийн бусад бодлого, хөтөлбөртэй уялдуулсан хөтөлбөрийг боловсруулж, газар ашиглалтын үр ашгийг (мөн газар ашиглалтын төлөвлөгөөг) сайжруулах шаардлагатай. </t>
  </si>
  <si>
    <t>Усны нөөц ашиглагчдын дунд усны ашиглалт, хуваарилалттай холбоотой зөрчил, маргаан үүсэх (энэ асуудал зарим бүлэгт илүү хурц нөлөөлж болно)</t>
  </si>
  <si>
    <t>Хүнсний аюулгүй байдалд өөр олон хүчин зүйлс (жишээ нь хөрсний чанар, зах зээлийн чиг хандлага г.м) нөлөөлж болохыг  тэмдэглэв.</t>
  </si>
  <si>
    <t>Гагцхүү сав газрын менежментийн төлөвлөгөөнд усны хэрэглээг хязгаарласан эсвэл хуваарилалтад оруулах тухай тусгавал ийм зөрчил үүснэ. Жендерийн асуудлыг бодолц (тухайлбал усны хүртээмжид  жендерийн асуудал нөлөөлөх г.м).</t>
  </si>
  <si>
    <t xml:space="preserve"> Тэгэхээр тэгш бус байдал бий болох  эрсдэлтэй гэж ойлгох уу? Хэрэв орон нутгийнхан яг энэ арга хэмжээг өөрийн сав газартаа хэрэгжүүлэхээр шийдвэл эрсдэл биш харин эерэг үр ашиг болно шүү дээ.</t>
  </si>
  <si>
    <t>Орон нутгийн иргэдийн амьдрах нөхцөл дээшилнэ (цэвэр усны эх үүсвэр нэмэгдэнэ г.м)</t>
  </si>
  <si>
    <t>Цэвэр усны хүртээмж тэгш байж чадах уу? Зарим бүлэг, нөхөрлөл нь цэвэр усны эх үүсвэрийг бусдаасаа илүү давуу нөхцлөөр ашиглаж болох уу?</t>
  </si>
  <si>
    <t>Орчны бүсийн иргэдийн дунд санаачлагагүй, зөвхөн  ТХГН-аас хамаарч амьдрах хандлага ихсэж болзошгүй. Тэр дундаа байгалийн баялгаас ашиг хүртэж амьдардаг хүмүүсийн дунд ийм бэлэнчлэх явдал ихсэх хандлагатай.</t>
  </si>
  <si>
    <t xml:space="preserve">Аль бүлэг нь энэ асуудалд илүү өртөх вэ? </t>
  </si>
  <si>
    <t xml:space="preserve">Ойг хамгаалахад иргэдийн оролцоог нэмэгдэнэ. </t>
  </si>
  <si>
    <t xml:space="preserve">1. Хууль бус мод бэлтгэлтэй тэмцэх талаар сурталчилгаа тогтмол явуулах, иргэдэд хүргэх,  2. Байнгын болон гэрээт харуул хамгаалалтанд орон нутгийн иргэдийг оруулах 3. Тухайн нутгийн иргэнд тодорхой газрыг хариуцуулах 4. Орон нутгийн эргүүлүүдийн аюулгүй байдлыг хангах, ганц нэгээр нь явуулахгүй, бүлгээр явуулах 5. Энэ үйл ажиллагаанд орон нутгийн холбогдох байгууллага, талуудын оролцох боломжийг хэрхэн нэмэгдүүлэх талаар харгалзаж үзэх. </t>
  </si>
  <si>
    <t xml:space="preserve"> Дараах зүйлсийг бодолцож үзэх: а/ хууль бус мод бэлтгэл нь ойн доройтолд ямар хэмжээгээр нөлөөлснөөс цөлжилт үүсч болох вэ? б/ үүнтэй тэмцэхэд ойн эргүүл буюу хяналтын үйл ажиллагаа хэр их хувь нэмэр оруулж чадах вэ?</t>
  </si>
  <si>
    <t>1. Байгалийн аясаар сэргэн ургаж  байгаа  талбайд  мал бэлчээрлэлтийг хязгаарлах, эргүүл  хийх ажлыг иргэд, орон нутгийн  захиргааны  байгууллага хамтран зохион байгуулах, 2. Хууль бус үйл ажиллагааны улмаас доройтох эрсдэл өндөр байгаа газруудыг үнэлж, эрэмбэлэх</t>
  </si>
  <si>
    <t>СНСЗ "С"-тай хамаатай болж байна (хэрэв эрчим хүч ашиглахыг зөв гэж үзвэл).</t>
  </si>
  <si>
    <t>Ойн нөөцийн ашиглалт нэмэгдэх нь нүүрстөрөгчийн нөөцөд нөлөөлөх үү? Мөн түймрийн эрсдлийг бодитоор бууруулж чадах эсэх талаар баримт цуглуулах хэрэгтэй.</t>
  </si>
  <si>
    <t xml:space="preserve">1. Энэ БАХ-ыг ойн цэвэрлэгээний хөтөлбөрийн хэрэгжилттэй уялдуулах, 2. Мод бэлтгэлийн зохистой түвшин, мөн нүүрстөрөгчийн нөөц болон тогтвортой байдал ба  гал түймрийн эрсдлийг бууруулах, түлшний модны эрэлтийг хангах зэргийн хоорондын уялдаа ба харьцааг үнэлэх шаардлагатай. </t>
  </si>
  <si>
    <t xml:space="preserve"> Ой ашиглалт болон ойд хүмүүс нэвтрэх боломж ихсэх нь  биологийн төрөл зүйлүүдэд сөргөөр нөлөөлнө. </t>
  </si>
  <si>
    <t>Энэ БАХ-г өмнө нь мод бэлтгэл хийж байгаагүй ойд хэрэгжүүлэх, эсвэл мод бэлтгэж байгаа ойд ашиглалтыг улам эрчимжүүлэхээр төлөвлөж байгаа эсэхээс хамаарна.</t>
  </si>
  <si>
    <t>Ашиглалтыг нэмэгдүүлэхтэй холбоотой БАХ-г төлөвлөхдөө тухайн ашиглалт явуулж байгаа газартаа мод бэлтгэлийн хэмжээг нэмэх, эсвэл мод бэлтгэлийн үйл ажиллагааг өөр газрууд руу шинээр тэлэх гэж байгаа эсэхийг харгалзаж үзэх нь зүйтэй. Ашиглалтыг нэмэгдүүлэхдээ тухайн газар нутгийн биологийн төрөл зүйл, экосистемийн үйлчилгээг  хамгаалах асуудлыг анхаарах шаардлагатай.</t>
  </si>
  <si>
    <t xml:space="preserve"> Өөр өөр бүлгүүд болон эрэгтэй, эмэгтэй хүмүүст  ажил олох боломж ижил тэгш  байж чадах эсэхийг бодолцож үзэх.</t>
  </si>
  <si>
    <t xml:space="preserve">Мөн нүүрстөрөгчийн нөөц болон шингээлтэд  сөргөөр нөлөөлж болохыг бодолцох. </t>
  </si>
  <si>
    <t xml:space="preserve"> БАХ-ыг хэрэгжүүлэхээс өмнө ойн төлөв байдал ямар байснаас мөн хамаарна, жишээ нь өмнө нь хөндөж байгаагүй, онгон зэрлэг  газар байсан эсэх</t>
  </si>
  <si>
    <t>Мод бэлтгэл нэмэгдэх нь биологийн төрөл зүйл болон ойн экосистемийн үйлчилгээнд сөргөөр нөлөөлж болзошгүй.</t>
  </si>
  <si>
    <t>1. Мод бэлтгэлийн технологийг сайжруулах 2. Мод бэлтгэл хийхээс өмнө сөрөг нөлөөллийг бууруулахад чиглэсэн  бэлтгэл ажлыг сайн хангах, 3. Нүүрстөрөгчийн нөөцийг хамгаалахтай холбоотойгоор мод бэлтгэл хийх зохистой хэмжээ ямар байх ёстойг үнэлэх шаардлагатай.</t>
  </si>
  <si>
    <t>Мод бэлтгэлийн зам барих, зам барихаас өмнө  БОНБҮ хийх</t>
  </si>
  <si>
    <t>Усны гарц / чанарт ойн үзүүлж буй хувь нэмрийн талаар  нэмэлт мэдээлэл/баримт шаардлагатай байж болох юм.</t>
  </si>
  <si>
    <t>1. Усны сан бүхий газруудын хамгаалалтын бүсийг тогтоож, тэмдэгжүүлэх, 2. Ойгоос усны гарцад  ихээхэн хувь нэмэр оруулж байгаа нь нотлогдвол, тэр газруудыг онцолж эрэмбэлэх.</t>
  </si>
  <si>
    <t>Экосистемийн үйлчилгээний  судалгааг Монгол орны хэмжээнд хийж, сургалт сурталчилгаа явуулах, мөн байгаль хамгаалах үйл ажиллагаанд зарцуулах санхүүжилтийн хэмжээг нэмэгдүүлэхийн тулд шийдвэр гаргачдын мэдлэгийг дээшлүүлэх</t>
  </si>
  <si>
    <t xml:space="preserve">Ашигласан усны хэмжээнээс хамаарч төлбөр тогтооно гэж үзэж байна. </t>
  </si>
  <si>
    <t>Монгол улс Олборлох салбарын ил тод байдлын санаачлагад гишүүнээр нэгдсэн эсэхийг судлах</t>
  </si>
  <si>
    <t>Энэ үр ашгийг аль бүлгийн хүмүүс хүртэж чадахгүй, орхигдох эрсдэлтэй вэ?</t>
  </si>
  <si>
    <t>1. Иргэний нийгмийн байгууллагуудын оролцоотойгоор экосистемийн үйлчилгээний төлбөрт хяналт тавих, 2. Үр ашгийг шударга, ил тод хуваарилах систем бий болгож, хэнд урамшуулал олгох, хэн нь ашиг хүртэх ёстойг зааж өгөх.</t>
  </si>
  <si>
    <t>Зарим бүлгийн хүмүүс, жишээ нь эмэгтэйчүүдэд ажил эрхлэх боломж тэгш ногдохгүй байх эрсдэл байгаа эсэхийг бодолцох.</t>
  </si>
  <si>
    <t>Засгийн газраас утаагүй түлшний үйлдвэрлэлийг дэмжих, уг БАХ-ний хүрээнд утаагүй түлшний асуудлыг нэн тэргүүнд тавих</t>
  </si>
  <si>
    <t>Энэ БАХ-ний хүрээнд  зөвхөн унанги модны ашиглалтыг авч үзсэн эсэхийг тодруулна уу. Нүүрстөрөгчийн хуримтлалыг нэмэгдүүлэхэд сөргөөр нөлөөлөх эсэхийг харгалзаж үз.</t>
  </si>
  <si>
    <t xml:space="preserve">1. Бусад  модноос илүүтэй хатсан, унанги мод ашиглах явдлыг дэмжиж  урамшуулал олгох, 2. Нүүрстөрөгчийн нөөцийн хуримтлал болон гал түймрийн эрсдлийг бууруулахын тулд мод бэлтгэлийн хэмжээг ямар түвшин байлгавал зохих талаар үнэлгээ хийх. </t>
  </si>
  <si>
    <t xml:space="preserve">Арчилгааны огтлол болон цэвэрлэгээ нь ойн сэргэн ургалт болон эрүүл мэндэд  хэрхэн нөлөөлж буй талаар баримт, нотолгоо бүрдүүлэх. </t>
  </si>
  <si>
    <t>1. Ойн цэвэрлэгээ хөтөлбөр болон ойн нөхөн сэргэлтийг үндэсний хэмжээнд  өргөжүүлэх, сайжруулах үүднээс санхүүжилтийг нь нэмэгдүүлэх, 2. Нүүрстөрөгчийн хуримтлал болон ойн төлөв байдлыг зохих хэмжээнд  байлгахын тулд ойн мод бэлтгэлийг ямар түвшинд хийвэл зохих талаар үнэлгээ хийх</t>
  </si>
  <si>
    <t>1. Аж ахуйн нэгжүүдтэй орон нутгийн иргэдийг ажиллуулах талаар гэрээ байгуулах, 2. Ойн мэргэжлийн байгууллага, ойн нөхөрлөлүүдийн тэгш оролцоог хангах арга хэмжээг хэрэгжүүлэх</t>
  </si>
  <si>
    <t>Хууль бус мод бэлтгэл нэмэгдэнэ.</t>
  </si>
  <si>
    <t>Мод бэлтгэх боломж нэмэгдсэнтэй (модноос эрчим хүч гаргах нэрээр мод бэлтгэх г.м) холбоотой юу эсвэл түлшний модны эрэлт хэрэгцээ өссөнтэй холбоотой юу?</t>
  </si>
  <si>
    <t>Зарим бүлгийн хүмүүс, жишээ нь эмэгтэйчүүдэд шинэ боломж тэгш ногдохгүй байх эрсдэл байгаа эсэхийг бодолцох.</t>
  </si>
  <si>
    <t>Орон нутгийн иргэдийг бүлэг ба ойн нөхөрлөлд өргөнөөр хамруулах, ялангуяа эмзэг бүлгийнхнийг (өөрсдөө хүсвэл) түлхүү оролцуулах нь зүйтэй.</t>
  </si>
  <si>
    <t>Орон нутгийн  амьжиргааг дээшлүүлэхэд зориулсан сан бүрдүүлэх боломж гарна</t>
  </si>
  <si>
    <t xml:space="preserve">Санхүүжилтийг хаанаас, хэнээс авахыг тодруул </t>
  </si>
  <si>
    <t xml:space="preserve">Яагаад Даян дэлхийн байгаль хамгаалах санг онцолсон нь тодорхой бус байна. </t>
  </si>
  <si>
    <t>Нутгийн иргэдийн тэгш оролцоо хангалтгүй байна.</t>
  </si>
  <si>
    <t xml:space="preserve">Ямар хүмүүс оролцохгүй орхигдох эрсдэлтэй байгааг  (ялангуяа ойн нөхөрлөлийн гишүүн бус иргэд г.м) анхаарч үзэх. </t>
  </si>
  <si>
    <t xml:space="preserve">1. Нутгийн иргэдийн хамтын ажиллагаа чухал болохыг, түүний давуу талыг ойлгуулж, нөхөрлөл бүлэг байгуулахад нь орон нутгийн захиргаанаас дэмжлэг үзүүлэх, 2. Эмзэг бүлгийн иргэдийг оролцуулах  механизм, удирдамж бий болгох </t>
  </si>
  <si>
    <t>Бичил зээл болон бусад  амьжиргааг дээшлүүлэхэд чиглэсэн дэмжлэгийг өөр зориулалтаар (жишээлбэл малын тоо толгойг өсгөхөд) ашиглана.</t>
  </si>
  <si>
    <t>1.Орон нутаг бичил санхүүгийн дэмжлэг нь юунд зориулагдахыг олон нийт хамтран шийдвэрлэх 2.Санхүүгийн дэмжлэгийг юунд зориулахгүй байх ёстойг тогтоох 3. Санг хэрхэн ашиглаж байгааг, байгаль орчинд ямар нөлөө үзүүлж байгааг хянах</t>
  </si>
  <si>
    <t>Санхүүжилтийг хэрхэн зарцуулах талаар орон нутгийн захиргаа шийдвэр гаргадаг зэргээс үүдэн  авилга үүсэх магадлалтай</t>
  </si>
  <si>
    <t>1.Олон нийтийн зүгээс тавих хяналтыг сайжруулах 2. Тендерийн үйл ажиллагаанд шалгуур үзүүлэлт ашиглаж, ил тод явуулах</t>
  </si>
  <si>
    <t xml:space="preserve"> Ой болон бусад газарт аялал жуучлалаас үүдэлтэй сөрөг нөлөөлөл үүсэх, эсвэл аялал жуулчлалыг дэмжих зорилгоор байгалийн нөөцийн олборлолт, ашиглалтыг нэмэгдүүлэх  (жишээ нь барилга барих мод бэлтгэл, ойн дагалт баялаг ашиглах г.м) зэрэг эрсдэл үүснэ.</t>
  </si>
  <si>
    <t>Зарим талаараа үйл ажиллагааны эрсдэл болно.</t>
  </si>
  <si>
    <t>Төлөвлөлтөө хийхдээ дэд бүтэцтэйгээ уялдуулах</t>
  </si>
  <si>
    <t>Энэ нь зарим ойн нөхөрлөлүүдэд тус таагүй нөлөөлнө.</t>
  </si>
  <si>
    <t>Ойн цэвэрлэгээ, ашиглалт нэмэгдсэнээр байгалийн сэргэн ургалт сайжирна. Ингэснээр ойн экосистем сайжирна</t>
  </si>
  <si>
    <t xml:space="preserve">Тодорхой баримтад түшиглэх, нүүрстөрөгчийн нөөцийг нэмэгдүүлэхэд яаж нөлөөлөх талаар харгалзаж үзэх. </t>
  </si>
  <si>
    <t>1. Ойн анги ойн нөхөрлөлд байгалийн нөхөн сэргэлтийг хэрхэн хийх талаар сургалт явуулах, 2. Нүүрстөрөгчийн хуримтлал болон ойн төлөв байдлыг зохих хэмжээнд  байлгахын тулд ойн мод бэлтгэлийг ямар түвшинд хийвэл зохих талаар үнэлгээ хийх</t>
  </si>
  <si>
    <t>Одоогийн байдлаар ойн нөхөрлөлүүдэд байгалийн нөхөн сэргэлтийг хэрхэн хийх талаар сургалт явуулахгүй байна.</t>
  </si>
  <si>
    <t>1. Орон нутгийн иргэдэд ойн дагалт баялгийг хэрхэн тогтвортой ашиглах талаар болон менежментийн төлөвлөгөөнд ойн дагалт баялгийн талаарх ямар заалт оруулах талаар мэдлэг олгох</t>
  </si>
  <si>
    <t>Цэвэрлэгээний үлдэгдэл навч мөчир, гишүү, үзүүр, холтос ашиглан шахмал түлш, хавтан үйлдвэрлэх ажлыг дэмжих</t>
  </si>
  <si>
    <t xml:space="preserve">Ашиг бага байна. </t>
  </si>
  <si>
    <t>1.Боломжит бүтээгдэхүүний хэрэглэгчдийн маркетингийн судалгаа хийх, 2.Стандартыг дагаж мөрдөх</t>
  </si>
  <si>
    <t>Одоо мөрдөж байгаа бүтээгдэхүүний  стандарт бий.</t>
  </si>
  <si>
    <t>Ойн дагалт баялгийн хууль бус ашиглалт ихэссэнээр  нөөц нь багасна</t>
  </si>
  <si>
    <t xml:space="preserve">Нэгдсэн удирдлагад ойн салбар, Нийгмийн хамгааллын яам, аж үйлдвэрийн яам, хувийн хэвшил орно. Зарим талаараа үйл ажиллагааны эрсдэл мөн. </t>
  </si>
  <si>
    <t>Нэгдсэн удирдлага, зохицуулалт бүхий  дутагдана</t>
  </si>
  <si>
    <t>Уг БАХ-ний хүрээнд бий болох боломжууд зарим бүлэг/хүмүүс хүртээмжгүй байх эрсдэлтэй.</t>
  </si>
  <si>
    <t>Бэлчээрийн менежментийн хуулийг ЗГ-аас батлагдвал энэ БАХ хуулийн хэрэгжилтэд хувь нэмэр оруулна</t>
  </si>
  <si>
    <t>Хуулийг батлуулах талаар Засгийн газарт нөлөөлөх, 2) Олон нийтийн оролцоотойгоор хуулийг хэрэгжүүлэх, орон нутагт хуулийг сурталчилж, хэрэгжилтийг нь хянах</t>
  </si>
  <si>
    <t>Цөлжилт, газрын доройтлыг бууруулах бодлого,  хөтөлбөрийг хэрэгжүүлэхэд дэмжлэг үзүүлнэ</t>
  </si>
  <si>
    <t xml:space="preserve">Монголын малыг экспортод гаргахад тодорхой бэрхшээл байгаа. </t>
  </si>
  <si>
    <t>Засгийн газарт гадаад хамтын ажиллагааг хөгжүүлэх, хүнсний аюулгүй байдлыг хангах ажлыг олон улсын стандартад нийцүүлэхэд дэмжлэг үзүүлэх (мал эмнэлгийн стандартыг сайжруулах г.м)</t>
  </si>
  <si>
    <t xml:space="preserve">Бэлчээрийн менежментийг сайжруулах арга техник нь зарим малчдад бэрхшээл үүсгэж, малаа бэлчээх боломжийг нь хязгаарлаж магадгүй. </t>
  </si>
  <si>
    <t>Бас үйл ажиллагааны эрсдэл, мөн дасан зохицох үйл ажиллагаанд сөргөөр  нөлөөлнө</t>
  </si>
  <si>
    <t>Энэ нь Биологийн төрөл зүйлийн Конвенцийн хэрэгжилтийг дэмждэг "А" зарчимтай хамаатай.</t>
  </si>
  <si>
    <t xml:space="preserve">Биологийн төрөл зүйлийг хамгаалахад иргэдийн оролцоог нэмэгдүүлэх  </t>
  </si>
  <si>
    <t xml:space="preserve">1). Баянбүрдийг хамгаалах, нөхөн сэргээх ажлыг голчлон анхаарах 2). Нөхөн сэргээлт хийсэн газрыг арчлах ажлыг дэмжих </t>
  </si>
  <si>
    <t>1. Ойн анги нь заг тарих талаар сургалтыг ойн нөхөрлөл болон малчдын бүлэгт явуулна. Заган ойг нөхөн сэргээхэд орон нутгийн иргэд бүлэг хоршоо байгуулах замаар оролцох, 2.  Жижиг мод үржүүлгийн газрууд байгуулах замаар  агро ойн аж ахуйн суурийг тавих</t>
  </si>
  <si>
    <t>Иргэдийн идэвхи санаачлагыг дэмжсэн үйл ажиллагаа явуулах. (Байгалийн сэргэн ургалтыг дэмжих арга технологийн талаар сургалт, сурталчилгаа хийнэ) Идэвхитэй оролцсон иргэдэд урамшуулал олгох систем бүрдүүлэх</t>
  </si>
  <si>
    <t>Заган ойн нөхөн сэргээлтээр мэргэшсэн ойн мэргэжлийн байгууллагын чадавхи нэмэгдэнэ</t>
  </si>
  <si>
    <t>Чичүүлийн тоо толгойг хязгаарлах тэмцлийн арга хэмжээ авч хэрэгжүүлэх (урхи, хавх тавих болон чичүүлээр хооллодог амьтныг нутагшуулах)</t>
  </si>
  <si>
    <t xml:space="preserve">1. Байгалийн сэргэн ургалтыг дэмжиж услалтын систем байгуулах, 2. Тухайн үйл ажиллагаа нь уур амьсгалын өөрчлөлтийг давах туулахал хэр хувь нэмэр оруулах боломжтойг үнэлэх </t>
  </si>
  <si>
    <t xml:space="preserve">Хуурайшил ихсэх, агаарын хэм нэмэгдэх, хур тунадас буурах зэрэг уур амьсгалын өөрчлөлтөөс шалтгаалж байгалийн аясаар сэргэн ургах боломжийг хязгаарлаж, улмаар уур амьсгалын өөрчлөлтөд дасан зохицох чадавх нэмэгдүүлэхэд уг БАХ-ний зүгээс оруулах хувь нэмрийг бууруулна. </t>
  </si>
  <si>
    <t>1. Орон нутгийн иргэдтэй бэлчээр ашиглалтын талаар гэрээ байгуулах, зөвлөлдөх уулзалт хийх, 2.  Орон нутгийн малчдын амьжиргааг дээшлүүлэх төсөл, хөтөлбөр хэрэгжүүлэх, санхүүжилт авах, 3. Заган ой бүхий газрыг эзэнтэй болгох, иргэдэд үр ашгийн талаар мэдээлэл өгөх талаар орон нутгийн удирдлага шийдвэр гаргах</t>
  </si>
  <si>
    <t xml:space="preserve">Аж ахуйн болон тариалангийн салбарт  усыг хэтрүүлэн ашиглах эрсдлийг бодолцож,хяналт тавих  шаардлагатай  байгааг тэмдэглэв.  Мөн ойн менежментээр дамжуулан усны нөөцийг нэмэгдүүлж болох талаар баримт бүрдүүлэх шаардлагатай. </t>
  </si>
  <si>
    <t>1. Усны нөөцөд тохирсон аж ахуйн хэлбэрийг зөв сонгож хуваарилах, 2. Аж ахуйн үйлчилгээнд усыг хэтрүүлэн ашиглаж байгаа эсэхэд хяналт тавьдаг байхаар удирдамжид тусгах</t>
  </si>
  <si>
    <t xml:space="preserve">1. Ус багатай орон нутгийн иргэдийн дунд усны тогтвортой ашиглалттын талаарх мэдлэгийг дээшлүүлэх. 2. Уг  БАХ-ын бэлтгэл болгож усны төсвийн талаар судалгаа хийж, шаардлагатай бол ус ашиглалттай холбоотой шийдвэр гаргах үндэслэлийг боловсруулах. </t>
  </si>
  <si>
    <t xml:space="preserve">Уг БАХ-ыг хэрэгжүүлсэнээр  усны ашиглалтын нөхцлийг өөрчлөх (зохистой, тогтвортой болгох) шаардлага үүснэ. </t>
  </si>
  <si>
    <t xml:space="preserve">1. Заган ойн нөхөн сэргээх үйл ажиллагаанд орон нутгийн иргэдийг оролцуулах, 2. Газрын доройтолтой уялдуулан тогтвортой ашиглалтын түвшин ямар байх ёстойг үнэлэх. </t>
  </si>
  <si>
    <t xml:space="preserve">Гэхдээ хэрэв тогтвортой мод бэлтгэлийн үйл ажиллагаа шинэ, өмнө нь хөндөгдөөгүй газар руу тэлвэл доройтол ихсэх эрсдэлтэй. </t>
  </si>
  <si>
    <t xml:space="preserve">Тогтвортой мод бэлтгэл болон ойн нягтрал ихсэх асуудлын уялдаа, холбоосыг илүү тодорхой харуулах шаардлагатай. </t>
  </si>
  <si>
    <t>Ашиглалт нэмэгдэх нь ойн эрүүл байдалд сөргөөр нөлөөлж болзошгүй</t>
  </si>
  <si>
    <t>Мөн нүүрстөрөгчийн  нөөцөд нөлөөлнө.</t>
  </si>
  <si>
    <t>Төрийн байгууллагууд болон нутгийн иргэд заган ойг зөв зохистой ашиглалтын талаар мэдлэг, туршлагатай болно</t>
  </si>
  <si>
    <t>Хэрэглээг хязгаарлаж, тогтвортой ашиглалтад шилжих тул иргэд өөрсдийн дураар ашиглах боломж багасч, түлшний үнэ өснө.</t>
  </si>
  <si>
    <t xml:space="preserve">Иргэд шинэ эрчим хүчний хэрэглээнд шилжихийн оронд түлшиндээ мод ашиглахыг нь илүүд үзнэ. </t>
  </si>
  <si>
    <t>УГ БАХ-ний хүрээнд түлш орлуулах бүтээгдэхүүнийг  дэмжих асуудлыг тусгах хэрэгтэй.</t>
  </si>
  <si>
    <t xml:space="preserve">БО-ны нөхөрлөлүүд нь амьжиргаа болон байгалийн нөөцийн менежментийг сайжруулахад голлон анхаардаг. </t>
  </si>
  <si>
    <t>ХХААХҮЯ нь жижиг дунд үйлдвэрлэлийг хариуцдаг.</t>
  </si>
  <si>
    <t>Орон нутгийн иргэд байгаль хамгаалах талаар илүү их мэдлэг, ойлголттой болно, мөн ойн дагалт баялаг ашиглахын давуу талыг ойлгож авна.</t>
  </si>
  <si>
    <t xml:space="preserve">Цөлөрхөг газруудад ойн дагалт баялгийг ойн сүүдэрт тарьж ургуулж ашигладаг.  </t>
  </si>
  <si>
    <t>Ойн дагалт баялагийг ашиглан хэрхэн амьжиргааг сайжруулах боломжтой талаар сургалт зохион байгуулж, гарын авлага, удирдамж, зөвлөмж боловсруулах</t>
  </si>
  <si>
    <t>Агро ой аж ахуй эрхлэх нь амьжиргааны эх үүсвэрийг нэмэгдүүлж, экосистемийн үйлчилгээг сайжруулан улмаар орон нутгийн иргэдийн уур амьсгалын өөрчлөлтөд дасан зохицох чадавхыг бэхжүүлнэ.</t>
  </si>
  <si>
    <t xml:space="preserve">Ойн дагалт баялаг болон эмийн ургамлын талаарх хууль журмыг сайжруулах боломж бүрдэнэ. </t>
  </si>
  <si>
    <t xml:space="preserve">Хууль журам байгаа ч, ургамлын жагсаалт болон түүх хугацааг заасан заалтуудыг сайжруулж өгөх </t>
  </si>
  <si>
    <t>Эмийн ургамлуудыг ашиглах талаар журмыг орон нутгийн онцлог, нөхцөлд тохируулан боловсруулах хэрэгтэй. Тухайлбал, чихэр өвс тариалах нь орлогын нэг эх үүсвэр болж болно.</t>
  </si>
  <si>
    <t>Зарим талаараа үйл ажиллагааны эрсдэл</t>
  </si>
  <si>
    <t>1. Химийн бодисын хор нөлөө, холбогдох хуулийн заалтын талаарх мэдлэг, ойлголт өгөх, 2. Хэрэглэгчдэд экологийн цэвэр бүтээгдэхүүний үнэ цэнийг ойлгуулах</t>
  </si>
  <si>
    <t xml:space="preserve">1. Олон улсын эрх зүйн орчин (Монгол улсын нэгдэн орсон конвенц) шаардлагад нийцсэн ургамлын төрөл зүйлд тохируулан ургуулах. 2. Зах зээл, хэрэгжүүлэх боломжийг тогтоох судалгаа хийх. </t>
  </si>
  <si>
    <t>Орон нутагт ажлын байр нэмэгдэнэ.</t>
  </si>
  <si>
    <t xml:space="preserve">1.  Ойн нөхөрлөлүүдээр дамжуулж нөхөн сэргээх үйл ажиллагааг хийх, 2. Бусад бүлгүүдийг уг үйл ажиллагаанд оролцуулж, ажлаар хангах боломжийн талаар үнэлгээ хийх  </t>
  </si>
  <si>
    <t>Эрс тэс болон уур амьсгалын хүнд нөхцөлд тухайн БАХ хэр тууштай, тогтвортой хэрэгжиж чадахыг үнэлэх хэрэгтэй болж магадгүй.</t>
  </si>
  <si>
    <t xml:space="preserve">1. Хамгаалалтыг нутгийн иргэдэд хариуцуулж хяналтыг сайжруулах арга хэмжээ авах, (ойжуулсан талбайг хамгаалах үүднээс), 2. Ойжуулалт хийхээс өмнө тухайн газар орон нь уур амьсгалын өөрчлөлт, эрс тэс нөхцөлд хэр эмзэг өртөмтгий болохыг үнэлж үзээд дасан зохицох чадвартай, урт хугацаанд ургах боломжтой ой бий болгоход чиглэсэн төлөвлөгөө хийх </t>
  </si>
  <si>
    <t>Биологийн төрөл зүйлийн талаар нутгийн иргэдэд мэдлэг олгох</t>
  </si>
  <si>
    <t>Ойжуулсан газар нутгийг илүү сайн хамгаалснаар биологийн төрөл зүйлийн амьдрах орчин нэмэгдэж, хамгаалалт сайжирна.</t>
  </si>
  <si>
    <t xml:space="preserve">Энэ БАХ-г арго аж ахуйтай холбоотой БАХ-тай уялдуулах, орон нутгийн иргэд ойжуулалт хийсэн газарт хүнсний ногоо, жимс жимсгэнэ тариалж, оронд нь уг газрыг хамгаална.  </t>
  </si>
  <si>
    <t>Өөр өөр бүлгүүдэд шинэ ажлын байр тэгш хүртээмжтэй байх  эсэхийг бодолцох</t>
  </si>
  <si>
    <t xml:space="preserve">Орон нутгийн иргэдэд ажлын байр нэмэгдүүлэхэд иргэдийн оролцоог дээшлүүлж, МСҮТ-д ажилгүй иргэдийг мод бэлтгэлийн чиглэлээр мэргэшүүлэх сургалтанд хамруулах, зорилтот бүлгийнхэнд ажил эрхлэх боломж тэгш хүртээмжтэй байгаа эсэхийг үнэлэх </t>
  </si>
  <si>
    <t>Мод бэлтгэл нэмэгдсэнээр тодорхой үр ашиг гарч болох тухай  баримт, нотолгоо шаардлагатай байх.</t>
  </si>
  <si>
    <t>1.  Мод бэлтгэлийн арга технологи, техникийг сайжруулах, мэргэжлийн боловсон хүчнийг бэлтгэх, 2. Нүүрстөрөгчийн хуримтлал болон ойн төлөв байдлыг зохих хэмжээнд  байлгахын тулд ойн мод бэлтгэлийг ямар түвшинд хийвэл зохих талаар үнэлгээ хийх</t>
  </si>
  <si>
    <t>Өөрөөр хэлбэл, сав газарт сөргөөр  нөлөөлсөнөөс үүдэлтэй. Мөн тухайн газрын байршлаас хамаарна.</t>
  </si>
  <si>
    <t>Нүүрстөрөгчийн нөөцийн талаарх ойлголтод тулгуурлах,  мөн БАХ хэрэгжих газар  (өмнө нь ашиглаж байсан эсвэл хөндөгдөж байгаагүй ой эсэх)-ын талаар баримт бүрдүүлэх.</t>
  </si>
  <si>
    <t>1. Мод боловсруулах үйлдвэр, цех, мод бэлтгэх аж ауйн нэгж, ойн нөхөрлөлийн хамтын ажилгааны үр ашгаас хуримтлал үүсгэн ойжуулалт, нөхөн сэргээлт хийх, 2. Нүүрстөрөгчийн хуримтлал болон ойн төлөв байдлыг зохих хэмжээнд  байлгахын тулд ойн мод бэлтгэлийг ямар түвшинд хийвэл зохих талаар үнэлгээ хийх</t>
  </si>
  <si>
    <t xml:space="preserve">1. Орон нутгийн иргэд, засаг захиргааны байгаль орчны асуудал эрхэлсэн байгуулга, албан тушаалтан нь ойн тухай хууль, түүнтэй холбогдох журмын (мод бэлтгэлийн, ойжуулалт, ой хамгаалал, ой зохион байгуулалт ) хэрэгжилтийг сайжруулах, 2. Мэргэжилийн хяналтын газраас тавтдаг хяналтыг сайжруулах замаар мод бэлтгэлийн Стандартыг мөрдүүлэх. </t>
  </si>
  <si>
    <t xml:space="preserve">Мод болон модон материалын ашиглалтын талаар ажилчдад сургалт явуулах, иж бүрэн техник технологийг шинэчлэл хийх, хөнгөлттэй зээл олгох замаар ойн мэргэжлийн байгууллагуудын бааз суурийг бэхжүүлэх </t>
  </si>
  <si>
    <t>Энд жендерийн онцлогтой асуудал бий эсэхийг нягтлах хэрэгтэй. Эмэгтэйчүүд сургалтанд хамрагдах боломж муу байх г.м</t>
  </si>
  <si>
    <r>
      <t xml:space="preserve">Ойн нөхөрлөлийн гэрээгээр эзмшиж буй ойн сангийн төлөв байдал сайжирна. </t>
    </r>
    <r>
      <rPr>
        <sz val="11"/>
        <rFont val="Times New Roman"/>
        <family val="1"/>
      </rPr>
      <t>/биологийн олон янз байдал сайжрах, байгалийн сэргэн ургалт, ойн дагалт баялаг/</t>
    </r>
  </si>
  <si>
    <t xml:space="preserve">1. МСҮТ нт эмзэг бүлгийн иргэдэд тохирсон сургалтыг үнэ төлбөргүй зохион байгуулж, 2. Орон нутгийн хөдөлмөр эрхлэлтийн алба, ойн анги  хамтран ажиллаж, хувийн хэвшилтэй хамтраад ажлын байраар хангах. </t>
  </si>
  <si>
    <t xml:space="preserve">Аж үйлдвэрийн төвүүд эдийн засгийн хямрал, цочролд  илүү тэсвэртэй болно. </t>
  </si>
  <si>
    <t>Мэргэжлийн сургалтын төвүүдэд ажилгүй иргэдийг мод бэлтгэх чиглэлээр сургах</t>
  </si>
  <si>
    <t>Орон нутгийн ажилгүй иргэд, малчид, нөхөрлөлийн гишүүдэд ажлын байр нэмэгдэнэ (мод бэлтгэл, мод боловсруулах үйл ажиллагаагаар дамжуулан)</t>
  </si>
  <si>
    <t xml:space="preserve">1. Мод бэлтгэлийн аж ахуйн нэгж, байгууллага чадавхиа бэхжүүлэн ойн экосистемд сөрөг нөлөөгүй технологи нэвтрүүлэх, ойн нөхөн сэргээлт хийх. 2. Хуулийн дагуу хүлээсэн нөхөн сэргээлт хийх үүргээ биелүүлээгүй компанийн зөвшөөрлийг цуцлах </t>
  </si>
  <si>
    <t xml:space="preserve">Танилцуулга- 2017 оны 5-9 сард хийсэн REDD+ хөтөлбөрийн үр ашиг, эрсдлийн үнэлгээний үр дүнг энэ хүснэгтэд оруулав. Энэ нь 2017 оны 5 сард холбогдох талуудын оролцоотой хийсэн зөвлөлдөх уулзалт, семинарын үр дүнд тулгуурласан бөгөөд үүнийг холбогдох мэргэжилтнүүд, оролцогч талууд дахин хянаж санал нэмж, тодруулах асуултууд оруулсан ба үүнийг хараахан эцэслээгүй, цаашид дахин зөвлөлдөнө гэдгийг анхаарна уу.  </t>
  </si>
  <si>
    <t>Ойн түймрээс шалтгаалсан хүлэмжийн хий ялгаралтыг бууруулах; даван туулах чадварыг сайжруулж, галаас хамгаалах зурвас, зам байгуулах, ойг сийрэгжүүлэх, цэвэрлэх, унанги модыг цэвэрлэх стратеги хэрэгжүүлэх замаар эрсдэл бүхий аймаг, сумдад гарах түймрийн эрсдлийг бууруулах</t>
  </si>
  <si>
    <t xml:space="preserve">Ойн доройтол буурч, шавж, өвчин үүсгэгчдийн хөнөөлийг тэсвэрлэх чадвар дээшилнэ </t>
  </si>
  <si>
    <t>Үйл ажиллагаа явуулах ойн нөхөрлөлүүд? Хандлага өөрчлөх/мэдээлэл түгээх ажилд орон нутгийн иргэд, малчдыг оролцуулах уу? Одоо байгаа эргүүлүүд оролцоно?</t>
  </si>
  <si>
    <t>Хөнөөлт шавжийн тархалтаас үүдэлтэй хүлэмжийн хий ялгаралтыг бууруулна. Хөнөөлт шавжийн талаарх судалгаа, ойн менежментийн чадавхыг нэмэгдүүлнэ. Хөнөөлт шавжийн тархалтад тэсвэртэй байх ойн чадавхыг дээшлүүлнэ</t>
  </si>
  <si>
    <r>
      <rPr>
        <b/>
        <sz val="11"/>
        <rFont val="Times New Roman"/>
        <family val="1"/>
      </rPr>
      <t>Үйл ажиллагаа 1.1:</t>
    </r>
    <r>
      <rPr>
        <sz val="11"/>
        <rFont val="Times New Roman"/>
        <family val="1"/>
      </rPr>
      <t xml:space="preserve"> Үндэсний хэмжээнд унанги мод цэвэрлэх, тогтвортой аргаар мод бэлтгэх, арчилгааны огтлол хийх хөтөлбөрийг хэрэгжүүлж түймрийн эрсдлийг бууруулах, экосистемийн эрүүл байдлыг сайжруулах, үйлдвэрлэлийн салбарыг түүхий эдээр хангаж мөн ойн түймэрт өртөх эрсдлийг бууруулах</t>
    </r>
  </si>
  <si>
    <r>
      <rPr>
        <b/>
        <sz val="11"/>
        <rFont val="Times New Roman"/>
        <family val="1"/>
      </rPr>
      <t xml:space="preserve">Үйл ажиллагаа 1.2: </t>
    </r>
    <r>
      <rPr>
        <sz val="11"/>
        <rFont val="Times New Roman"/>
        <family val="1"/>
      </rPr>
      <t>Орон нутгийн хүн ам болон холбогдох талуудын дадал, зуршил, ухамсрыг өөрчлөх замаар хүний үйл ажиллагаанаас үүдэлтэй ойн түймрийг бууруулах</t>
    </r>
  </si>
  <si>
    <r>
      <rPr>
        <b/>
        <sz val="11"/>
        <rFont val="Times New Roman"/>
        <family val="1"/>
      </rPr>
      <t>Үйл ажиллагаа 1.3:</t>
    </r>
    <r>
      <rPr>
        <sz val="11"/>
        <rFont val="Times New Roman"/>
        <family val="1"/>
      </rPr>
      <t xml:space="preserve"> Ойн түймрийн өндөр эрсдэлтэй, эмзэг орон нутгуудад эргүүл хамгаалалт, хяналтыг нэмэгдүүлэх </t>
    </r>
  </si>
  <si>
    <r>
      <rPr>
        <b/>
        <sz val="11"/>
        <rFont val="Times New Roman"/>
        <family val="1"/>
      </rPr>
      <t>Үйл ажиллагаа 1.4:</t>
    </r>
    <r>
      <rPr>
        <sz val="11"/>
        <rFont val="Times New Roman"/>
        <family val="1"/>
      </rPr>
      <t xml:space="preserve"> Түймрийн эрсдэл/нөлөөг буруулах жишиг арга хэмжээнүүдийг авч хэрэгжүүлэх. (Зориудаар буюу хяналттай түймэр тавих, түймрийн урьдчилан сэргийлэх зурвас байгуулах, түймрийг унтраахад ашиглагдах замуудыг байгуулах гэх мэт) </t>
    </r>
  </si>
  <si>
    <r>
      <rPr>
        <b/>
        <sz val="11"/>
        <rFont val="Times New Roman"/>
        <family val="1"/>
      </rPr>
      <t>Үйл ажиллагаа 2.1</t>
    </r>
    <r>
      <rPr>
        <sz val="11"/>
        <rFont val="Times New Roman"/>
        <family val="1"/>
      </rPr>
      <t>: Ойд арчилгааны огтлол хийх, унанги модыг цэвэрлэх, ойн нөхөн сэргээх менежментийн туршлагыг хэрэгжүүлэх аргаар ойн эрүүл төлөв байдлыг сайжруулж, хортон шавжийн тархалтад тэсвэртэй болох чадавхыг нэмэгдүүлэх</t>
    </r>
  </si>
  <si>
    <r>
      <rPr>
        <b/>
        <sz val="11"/>
        <rFont val="Times New Roman"/>
        <family val="1"/>
      </rPr>
      <t>Үйл ажиллагаа 2.2:</t>
    </r>
    <r>
      <rPr>
        <sz val="11"/>
        <rFont val="Times New Roman"/>
        <family val="1"/>
      </rPr>
      <t xml:space="preserve">  Цуглуулах арга  (занга, физик, фермон, гэрэл) болон тусгай бодис (биологийн бэлдмэл) ашиглан хөнөөлт шавжийн тархалтыг хянах ажиллагаа зохион байгуулах</t>
    </r>
  </si>
  <si>
    <r>
      <rPr>
        <b/>
        <sz val="11"/>
        <color indexed="8"/>
        <rFont val="Times New Roman"/>
        <family val="1"/>
      </rPr>
      <t>Үйл ажиллагаа 6.1</t>
    </r>
    <r>
      <rPr>
        <sz val="11"/>
        <color indexed="8"/>
        <rFont val="Times New Roman"/>
        <family val="1"/>
      </rPr>
      <t>: Хууль бус мод бэлтгэлийн үйл ажиллагааг хянах, мэдээлэх болон эргүүлийн үйл ажиллагаад орон нутгийн олон нийтийн оролцоог хөхиүлэн дэмжих зорилгоор санхүүгийн урамшууллыг сайжруулах</t>
    </r>
  </si>
  <si>
    <r>
      <rPr>
        <b/>
        <sz val="11"/>
        <rFont val="Times New Roman"/>
        <family val="1"/>
      </rPr>
      <t>Үйл ажиллагаа 6.2:</t>
    </r>
    <r>
      <rPr>
        <sz val="11"/>
        <rFont val="Times New Roman"/>
        <family val="1"/>
      </rPr>
      <t xml:space="preserve"> Өрхийн хэрэгцээнд  тогтвортой түлшний мод бэлтгэлийг боломжтой болгох өөрчлөлтийг хууль эрх зүйн орчин, гүйцэтгэлийн менежментийн стратеги, системд оруулах</t>
    </r>
  </si>
  <si>
    <r>
      <rPr>
        <b/>
        <sz val="11"/>
        <color indexed="8"/>
        <rFont val="Times New Roman"/>
        <family val="1"/>
      </rPr>
      <t xml:space="preserve">Үйл ажиллагаа 6.3: </t>
    </r>
    <r>
      <rPr>
        <sz val="11"/>
        <color indexed="8"/>
        <rFont val="Times New Roman"/>
        <family val="1"/>
      </rPr>
      <t>Тогтвортой о</t>
    </r>
    <r>
      <rPr>
        <sz val="11"/>
        <rFont val="Times New Roman"/>
        <family val="1"/>
      </rPr>
      <t xml:space="preserve">йн менежмент бүхий газарт хууль ёсны мод бэлтгэл, нийлүүлэлтийг нэмэгдүүлэх, Монголын зах зээлийн эрэлтийг хангах зорилгоор унанги мод бэлтгэлийг нэмэгдүүлэх
</t>
    </r>
  </si>
  <si>
    <r>
      <rPr>
        <b/>
        <sz val="11"/>
        <color indexed="8"/>
        <rFont val="Times New Roman"/>
        <family val="1"/>
      </rPr>
      <t xml:space="preserve">Үйл ажиллагаа 6.4: </t>
    </r>
    <r>
      <rPr>
        <sz val="11"/>
        <color indexed="8"/>
        <rFont val="Times New Roman"/>
        <family val="1"/>
      </rPr>
      <t xml:space="preserve"> Хууль бус мод бэлтгэлтэй тэмцэх үүднээс хилийн цэрэг, хууль шүүхийн байгууллага, цагдаа болон хөрш орнуудтай хамтран ажиллах механизмыг бий болгон хэрэгжүүлэх  </t>
    </r>
  </si>
  <si>
    <r>
      <rPr>
        <b/>
        <sz val="11"/>
        <rFont val="Times New Roman"/>
        <family val="1"/>
      </rPr>
      <t xml:space="preserve">Үйл ажиллагаа 8.1: </t>
    </r>
    <r>
      <rPr>
        <sz val="11"/>
        <rFont val="Times New Roman"/>
        <family val="1"/>
      </rPr>
      <t>Модны биомассаас гаргах эрчим хүч, модны нүүрс, модны шахмал, бусад эрчим хүчний шийдлүүдийн чиглэлээр орон нутгийн иргэд, аж ахуйн нэгжүүдэд  техник туслалцаа үзүүлэх</t>
    </r>
  </si>
  <si>
    <r>
      <rPr>
        <b/>
        <sz val="11"/>
        <rFont val="Times New Roman"/>
        <family val="1"/>
      </rPr>
      <t xml:space="preserve">Үйл ажиллагаа 8.2: </t>
    </r>
    <r>
      <rPr>
        <sz val="11"/>
        <rFont val="Times New Roman"/>
        <family val="1"/>
      </rPr>
      <t>Орон нутгийн олон нийт дээр түшиглэсэн амьжиргаа дээшлүүлэх арга хэмжээг орон нутгийн иргэд, аж ахуйн нэгж байгууллага бүлгүүдэд  зориулсан орон нутгийн нийгмийн бүлгүүдийн бичил санхүүгийн тогтолцоог хөгжүүлэх (жишээ нь: ойн нөхөрлөлүүд)</t>
    </r>
  </si>
  <si>
    <r>
      <rPr>
        <b/>
        <sz val="11"/>
        <rFont val="Times New Roman"/>
        <family val="1"/>
      </rPr>
      <t xml:space="preserve">Үйл ажиллагаа 8.3: </t>
    </r>
    <r>
      <rPr>
        <sz val="11"/>
        <rFont val="Times New Roman"/>
        <family val="1"/>
      </rPr>
      <t>Ойн бүсэд төр, хувийн хэвшлийн салбарынхны оролцоог хангасан орон нутгийн хамтын менежментэд түшиглэсэн тогтвортой аялал жуулчлалын  төслүүдийг хэрэгжүүлэх үйл ажиллагааг дэмжих</t>
    </r>
  </si>
  <si>
    <r>
      <rPr>
        <b/>
        <sz val="11"/>
        <rFont val="Times New Roman"/>
        <family val="1"/>
      </rPr>
      <t>Үйл ажиллагаа 8.4:</t>
    </r>
    <r>
      <rPr>
        <sz val="11"/>
        <rFont val="Times New Roman"/>
        <family val="1"/>
      </rPr>
      <t xml:space="preserve"> Орон нутгийн иргэдийн ойн дагалт бүтээгдэхүүн, түлш орлуулагч бага оврын тавилга, гар урлалын чиглэлийн үйлдвэрлэлийг хөгжүүлэх, нэмүү өртгийн сүлжээг бий болгох</t>
    </r>
  </si>
  <si>
    <r>
      <rPr>
        <b/>
        <sz val="11"/>
        <rFont val="Times New Roman"/>
        <family val="1"/>
      </rPr>
      <t xml:space="preserve">Үйл ажиллагаа 9.1: </t>
    </r>
    <r>
      <rPr>
        <sz val="11"/>
        <rFont val="Times New Roman"/>
        <family val="1"/>
      </rPr>
      <t>Хуурай газрын бүс нутагт байгалийн нөхөн сэргээлтийн менежментийг сайжруулах, нэмэгдүүлэх</t>
    </r>
  </si>
  <si>
    <r>
      <rPr>
        <b/>
        <sz val="11"/>
        <rFont val="Times New Roman"/>
        <family val="1"/>
      </rPr>
      <t>Үйл ажиллагаа 9.2:</t>
    </r>
    <r>
      <rPr>
        <sz val="11"/>
        <rFont val="Times New Roman"/>
        <family val="1"/>
      </rPr>
      <t xml:space="preserve"> Загийн ойн менежментийг сайжруулснаар баян бүрд, усны ундаргуудыг хамгаалах</t>
    </r>
  </si>
  <si>
    <r>
      <rPr>
        <b/>
        <sz val="11"/>
        <rFont val="Times New Roman"/>
        <family val="1"/>
      </rPr>
      <t>Үйл ажиллагаа 9.3:</t>
    </r>
    <r>
      <rPr>
        <sz val="11"/>
        <rFont val="Times New Roman"/>
        <family val="1"/>
      </rPr>
      <t xml:space="preserve"> Эмзэг газар нутгуудад тогтвортой түлшний  мод бэлтгэх арга теникийг таниулан нэвтрүүлэх 
ажиллагааг хэвшүүлэх</t>
    </r>
  </si>
  <si>
    <r>
      <t xml:space="preserve">Үйл ажиллагаа 9.4: </t>
    </r>
    <r>
      <rPr>
        <sz val="11"/>
        <rFont val="Times New Roman"/>
        <family val="1"/>
      </rPr>
      <t>Хуурай болон заган ой бүхий нутагт агро ойн аж ахуй ба ойн дагалт баялгийн бүтээгдэхүүний нэмүү өртгийн сүлжээг хөгжүүлэх</t>
    </r>
  </si>
  <si>
    <r>
      <rPr>
        <b/>
        <sz val="11"/>
        <rFont val="Times New Roman"/>
        <family val="1"/>
      </rPr>
      <t>Үйл ажиллагаа 9.5</t>
    </r>
    <r>
      <rPr>
        <sz val="11"/>
        <rFont val="Times New Roman"/>
        <family val="1"/>
      </rPr>
      <t>:</t>
    </r>
    <r>
      <rPr>
        <sz val="11"/>
        <color indexed="8"/>
        <rFont val="Times New Roman"/>
        <family val="1"/>
      </rPr>
      <t xml:space="preserve"> Цөлжилтөд өртсөн газар нутагт заган ойг нөхөн сэргээх үйл ажиллагааг хэрэгжүүлэх </t>
    </r>
  </si>
  <si>
    <r>
      <t>Үйл ажиллагаа 10.1:</t>
    </r>
    <r>
      <rPr>
        <sz val="11"/>
        <color indexed="8"/>
        <rFont val="Times New Roman"/>
        <family val="1"/>
      </rPr>
      <t xml:space="preserve"> Мод боловсруулах салбарыг </t>
    </r>
    <r>
      <rPr>
        <b/>
        <sz val="11"/>
        <color indexed="8"/>
        <rFont val="Times New Roman"/>
        <family val="1"/>
      </rPr>
      <t>т</t>
    </r>
    <r>
      <rPr>
        <sz val="11"/>
        <color indexed="8"/>
        <rFont val="Times New Roman"/>
        <family val="1"/>
      </rPr>
      <t>огтвортой мод бэлтгэлийн эх үүсвэртэй холбох замаар дэмжлэг үзүүлнэ</t>
    </r>
  </si>
  <si>
    <r>
      <t xml:space="preserve">Үйл ажиллагаа 10.2: </t>
    </r>
    <r>
      <rPr>
        <sz val="11"/>
        <color indexed="8"/>
        <rFont val="Times New Roman"/>
        <family val="1"/>
      </rPr>
      <t>Модон тавилга хийх, модон эдлэл үйлдвэрлэх зэрэг мэргэжлийн нарийн ур чадварыг хөгжүүлэх сургалт зохион байгуулах замаар боловсон хүчний  чадварыг дээшлүүлэх</t>
    </r>
  </si>
  <si>
    <r>
      <t>Үйл ажиллагаа 10.3:</t>
    </r>
    <r>
      <rPr>
        <sz val="11"/>
        <color indexed="8"/>
        <rFont val="Times New Roman"/>
        <family val="1"/>
      </rPr>
      <t xml:space="preserve"> Модны үйлдвэрлэлийн төвүүд байгуулснаар зардлыг бууруулан хамтын ажиллагааг нэмэгдүүлэх  </t>
    </r>
  </si>
  <si>
    <r>
      <t>Үйл ажиллагаа 10.4:</t>
    </r>
    <r>
      <rPr>
        <sz val="11"/>
        <color indexed="8"/>
        <rFont val="Times New Roman"/>
        <family val="1"/>
      </rPr>
      <t xml:space="preserve"> Мод боловсруулах дэвшилтэт технологи нэвтрүүлэх замаар нэмүү өртөг шингэсэн модон бүтээгдэхүүнийг бий болгоход дэмжлэг үзүүлэх  </t>
    </r>
  </si>
  <si>
    <t>Ойн чанар, эрүүл байдал, уур амьсгалын өөрчлөлтийг даван туулах чадварыг сайжруулж, нүүрстөрөгчийн шингээлтийг нэмэгдүүлэхэд хувь нэмэр оруулна. Ойн менежментийг аж ахуйн нэгж, ойн нөхөрлөлүүдийн оролцоотой сайжруулна.</t>
  </si>
  <si>
    <t>Аж ахуйн нэгж, ойн нөхөрлөлүүдэд ойн тогтвортой менежментийг нэвтрүүлснээр ойн уур амьсгалын өөрчлөлтөд дасан зохицох чадвар дээшилж, экосистемийн эрүүл төлөв байдал сайжирна</t>
  </si>
  <si>
    <r>
      <rPr>
        <b/>
        <sz val="11"/>
        <rFont val="Times New Roman"/>
        <family val="1"/>
      </rPr>
      <t>Үйл ажиллагаа 3.1:</t>
    </r>
    <r>
      <rPr>
        <sz val="11"/>
        <rFont val="Times New Roman"/>
        <family val="1"/>
      </rPr>
      <t xml:space="preserve"> Ойн ашиглалтын үндсэн огтлолт, тогтвортой ашиглалт, унанги модыг цэвэрлэх чиглэлээр урт хугацааны төлөвлөгөө боловсруулж, хэрэгжүүлэх</t>
    </r>
  </si>
  <si>
    <r>
      <t>Үйл ажиллагаа 3.2</t>
    </r>
    <r>
      <rPr>
        <sz val="11"/>
        <rFont val="Times New Roman"/>
        <family val="1"/>
      </rPr>
      <t>: Ойн нөхөрлөлүүд арчилгааны огтлолт болон ойн менежментийн хөтөлбөр боловсруулж, хэрэгжүүлэх</t>
    </r>
  </si>
  <si>
    <r>
      <t>Үйл ажиллагаа 3.3</t>
    </r>
    <r>
      <rPr>
        <sz val="11"/>
        <rFont val="Times New Roman"/>
        <family val="1"/>
      </rPr>
      <t xml:space="preserve">: Ойг тогтвортой ашиглах, сийрэгжүүлэх, унангийг цэвэрлэх зорилгоор замын стратеги  байршлыг тодорхойлж, шинэ зам байгуулах, ингэснээр ой хамгаалал, менежментийн үйл ажиллагааг сайжруулах </t>
    </r>
  </si>
  <si>
    <r>
      <t>Үйл ажиллагаа 3.4</t>
    </r>
    <r>
      <rPr>
        <sz val="11"/>
        <rFont val="Times New Roman"/>
        <family val="1"/>
      </rPr>
      <t>: Мод бэлтгэл, зам барих, тогтвортой ашиглалтаас үүдэх  нөлөөллийг бууруулах г.м чиглэлээр ойн тогтвортой менежментийн (гэрчилгээжүүлэх) удирдамж  боловсруулж, хэрэгжүүлэх</t>
    </r>
  </si>
  <si>
    <t xml:space="preserve">Тайлбар:БАХ-ыг боловсруулахдаа экосистемийн УАӨ-д   эмзэг өртөмтгий байдлыг харгалзан үзэж, түүнийг  бууруулах арга хэмжээг баримт нотолгоонд тулгуурлан тусгах нь зүйтэй.   Байгалийн сэргэн ургалт нь даван туулах чадварыг дээшлүүхэх боловч гал түймрээс хамгаалах менежмент хамгийн төвөгтэй (ойг ашиглахгүй хэт хамгаалах нь ноцтой түймрийн эрсдлийг нэмэгдүүлнэ.)  </t>
  </si>
  <si>
    <t xml:space="preserve">Ердийн үйл ажиллагаатай харьцуулахад энэ арга хэмжээ нь ойн нүүрстөрөгчийн шингээлтийг нэмэгдүүлнэ гэсэн баримт нотолгоонд тулгуурлах хэрэгтэй. Энэ үйл ажиллагааны явцад ойн ашиглалт, ойд нэвтрэх явдал нэмэгдэх тул нүүрстөрөгчийн шингээлтийг нэмэгдүүлэх урт хугацааны зорилтод нийцүүлэх үүднээс ойн ашиглалт болон бүтээмжийн зохистой тэнцвэрт байдлыг хангаж,  ёстой.   </t>
  </si>
  <si>
    <r>
      <rPr>
        <b/>
        <sz val="11"/>
        <rFont val="Times New Roman"/>
        <family val="1"/>
      </rPr>
      <t xml:space="preserve">Үйл ажиллагаа 4.1: </t>
    </r>
    <r>
      <rPr>
        <sz val="11"/>
        <rFont val="Times New Roman"/>
        <family val="1"/>
      </rPr>
      <t>Ялгаатай Эко-бүс/цаг уурын бүсэд генетикийн хувьд олон янз, баталгаажсан үрийн хөтөлбөрийг хэрэгжүүлэх замаар уур амьсгалын өөрчлөлтөд тэсвэртэй үрийн нөөцийг нэмэгдүүлэх</t>
    </r>
  </si>
  <si>
    <r>
      <rPr>
        <b/>
        <sz val="11"/>
        <rFont val="Times New Roman"/>
        <family val="1"/>
      </rPr>
      <t>Үйл ажиллагаа</t>
    </r>
    <r>
      <rPr>
        <sz val="11"/>
        <rFont val="Times New Roman"/>
        <family val="1"/>
      </rPr>
      <t xml:space="preserve"> </t>
    </r>
    <r>
      <rPr>
        <b/>
        <sz val="11"/>
        <rFont val="Times New Roman"/>
        <family val="1"/>
      </rPr>
      <t>4.2:</t>
    </r>
    <r>
      <rPr>
        <sz val="11"/>
        <rFont val="Times New Roman"/>
        <family val="1"/>
      </rPr>
      <t xml:space="preserve"> Хүний үйл ажиллагаа ихээр явагддаг бүсэд мод тарих техникийн зааварчилгаа ба орон нутгийн иргэдийн оролцоог хангасан гүйцэтгэлийг сайжруулах</t>
    </r>
  </si>
  <si>
    <r>
      <rPr>
        <b/>
        <sz val="11"/>
        <rFont val="Times New Roman"/>
        <family val="1"/>
      </rPr>
      <t>Үйл ажиллагаа 4.3:</t>
    </r>
    <r>
      <rPr>
        <sz val="11"/>
        <rFont val="Times New Roman"/>
        <family val="1"/>
      </rPr>
      <t xml:space="preserve"> Иргэн, аж ахуйн нэгж байгууллага, ойн нөхөрлөл болон удирдлагын нэгжид  мод тарих үйл ажиллагаанд нэмүү зардлын нормыг тодорхойлж, гүйцэтгэлийн үр дүнгээс хамаарсан урамшуулал олгох, мөн хариуцлага ногдуулах системийг бий болгох</t>
    </r>
  </si>
  <si>
    <r>
      <rPr>
        <b/>
        <sz val="11"/>
        <rFont val="Times New Roman"/>
        <family val="1"/>
      </rPr>
      <t>Үйл ажиллагаа 4.4:</t>
    </r>
    <r>
      <rPr>
        <sz val="11"/>
        <rFont val="Times New Roman"/>
        <family val="1"/>
      </rPr>
      <t xml:space="preserve"> Доройтсон болон хомсдсон ойн талбайд, ялангуяа экосистемийн үйлчилгээ өндөртэй бүсэд нөхөн сэргээлт хийх, байгалийн сурган ургалтыг дэмжих</t>
    </r>
  </si>
  <si>
    <r>
      <rPr>
        <b/>
        <sz val="11"/>
        <rFont val="Times New Roman"/>
        <family val="1"/>
      </rPr>
      <t>Үйл ажиллагаа 4.5:</t>
    </r>
    <r>
      <rPr>
        <sz val="11"/>
        <rFont val="Times New Roman"/>
        <family val="1"/>
      </rPr>
      <t xml:space="preserve"> Экосистемийг хамгаалах, орлого нэмэгдүүлэх зорилгоор ойн аж ахуйн загварыг хөгжүүлэн хэрэгжүүлэх</t>
    </r>
  </si>
  <si>
    <r>
      <t>Үйл ажиллагаа 5.1:</t>
    </r>
    <r>
      <rPr>
        <sz val="11"/>
        <rFont val="Times New Roman"/>
        <family val="1"/>
      </rPr>
      <t xml:space="preserve"> Тусгай корридор нутаг, зурвас нэн түрүүнд хамгаалах шаардлагатай сав газар,  орон нутгийн тусгай хамгаалалтанд авах шаардлагйтай газрыг тодорхойлж, шинээр байгуулах замаар тусгай хамгаалалттай газар нутгийн сүлжээг (сум, аймаг, үндэсний хэмжээнд) өргөжүүлэх </t>
    </r>
  </si>
  <si>
    <r>
      <t>Үйл ажиллагаа 5.2:</t>
    </r>
    <r>
      <rPr>
        <sz val="11"/>
        <rFont val="Times New Roman"/>
        <family val="1"/>
      </rPr>
      <t xml:space="preserve"> Тусгай хамгаалалттай газрын орчны бүсэд ойн нөхөрлөлийн менежментийг сайжруулах, хамтын менежмент бүхий хамгаалалттай талбайн хэмжээг нэмэгдүүлэх </t>
    </r>
  </si>
  <si>
    <r>
      <t>Үйл ажиллагаа 5.3:</t>
    </r>
    <r>
      <rPr>
        <sz val="11"/>
        <rFont val="Times New Roman"/>
        <family val="1"/>
      </rPr>
      <t xml:space="preserve"> </t>
    </r>
    <r>
      <rPr>
        <sz val="11"/>
        <color indexed="10"/>
        <rFont val="Times New Roman"/>
        <family val="1"/>
      </rPr>
      <t>Хангай, Хэнтийн</t>
    </r>
    <r>
      <rPr>
        <sz val="11"/>
        <rFont val="Times New Roman"/>
        <family val="1"/>
      </rPr>
      <t xml:space="preserve"> нурууны усны сав газрыг хамгаалах төлөвлөгөөг боловсруулж, хэрэгжүүлэх</t>
    </r>
  </si>
  <si>
    <r>
      <t>Үйл ажиллагаа 5.4:</t>
    </r>
    <r>
      <rPr>
        <sz val="11"/>
        <rFont val="Times New Roman"/>
        <family val="1"/>
      </rPr>
      <t xml:space="preserve"> Тусгай хамгаалалттай газар нутгийн чадавхыг бэхжүүлэх,  хамгаалалтын хяналтыг сайжруулах, дасан зохицох, усны нөөцийн менежментийг сайжруулах, орчны нутгийн иргэдийн амьжиргааг сайжруулах боломжийг бүрдүүлэх зэрэг замаар тусгай хамгаалалттай газар нутаг болон хамтын менежменттэй ТХГН-т дэмжлэг үзүүлэх</t>
    </r>
  </si>
  <si>
    <t xml:space="preserve">Энэ БАХ-ний хүрээнд хэрэгжүүлэх үйл ажиллагаанууд нь экосистемийн үйлчилгээг хадгалахад чиглэсэн боловч экосистемийн үйлчилгээг сайжруулах үйл ажиллагаануудыг БАХ-нд тусгах асуудлыг харгалзаж үзэх нь зүйтэй. </t>
  </si>
  <si>
    <t xml:space="preserve">                                                                                                                                                                                                                                                                                                                                                                                                                                                                              5.4-ыг 2 БАХ болгон хувааж болохоор байна. нэг нь менежментин чадавхыг бэхжүүлэх, нөгөө нь дасан зохицох чадавх, УННБЗ, амьжиргааг дээшлүүлэхэд чиглэсэн байна. </t>
  </si>
  <si>
    <t>Газрын доройтолд оруулах эрсдэлтэй байж болно.</t>
  </si>
  <si>
    <t xml:space="preserve">1. Иргэдийн оролцоог нэмэгдүүлж хяналт шалгалтад иргэдийг сургаж оролцуулна. Иргэдээс ирүүлсэн зөрчлийн мэдээллийг шийдвэрлэх асуудлыг шуурхай болгох. 2. Тогтвортой мод бэлтгэлийн нийлүүлэлтийг хөгжүүүлэх шаардлагатай </t>
  </si>
  <si>
    <r>
      <rPr>
        <b/>
        <sz val="11"/>
        <rFont val="Times New Roman"/>
        <family val="1"/>
      </rPr>
      <t>Үйл ажиллагаа 8.5:</t>
    </r>
    <r>
      <rPr>
        <sz val="11"/>
        <rFont val="Times New Roman"/>
        <family val="1"/>
      </rPr>
      <t xml:space="preserve"> Малын хөлд өртсөн ойн бүсэд бэлчээрийн менежмент болон мал аж ахуйн нэмүү өртгийн сүлжээг бий болгож хэрэгжүүлэх </t>
    </r>
  </si>
  <si>
    <r>
      <t>Үйл ажиллагаа 7.1</t>
    </r>
    <r>
      <rPr>
        <sz val="11"/>
        <rFont val="Times New Roman"/>
        <family val="1"/>
      </rPr>
      <t xml:space="preserve">: Ус хэрэглэгчдийн усны үйлчилгээ/ашиглалтанд зориулж хураамж авах  "экосистемийн үйлчилгээний төлбөр"-ийн  механизмыг бий болгож, хэрэгжүүлэх </t>
    </r>
  </si>
  <si>
    <r>
      <t>Үйл ажиллагаа 7.2:</t>
    </r>
    <r>
      <rPr>
        <sz val="11"/>
        <rFont val="Times New Roman"/>
        <family val="1"/>
      </rPr>
      <t xml:space="preserve"> Байгалийн нөөц ашигласаны төлбөрийн орлогоос аймаг, сумдад хуваарилсан төсвийн зохих хувийг байгаль орчны үйл ажиллагаанд зарцуулж байгаа эсэхийг тайлагнах, хянах, зориулалтын дагуу зарцуулж байгаа эсэхийг хэрэгжүүлэх, механизмийг бий болгох   (Монгол улсын хуульд заасны дагуу) </t>
    </r>
  </si>
  <si>
    <t>1.Суурь судалгаануудыг хийх, шинжлэх ухааны үндэслэлтэй шийдвэр, арга хэмжээг хэрэгжүүлэх 2. Экосистем дээр түшиглэсэн дасан зохицох үйл ажиллагааг хэрэгжүүлэх</t>
  </si>
  <si>
    <t>Ихэнх улс оронд энэ БАХ мод бэлтгэлийн тогтвортой байдлыг нэмэгдүүлэхийн тулд  мод бэлтгэлд хэдийнэ ашиглагддаг хэсэгт зориулагдсан байдаг. Монгол улсын хувьд одоогоор мод боловсруулалтанд ашиглагддаггүй ойн хувьд эдгээр асуудал хамаардаггүй байх, гэвч ирээдүйд энэ нь мод боловсруулалтанд хэрэгтэй байж болох юм</t>
  </si>
  <si>
    <t>Сөрөг нөлөөллөөс сэргийлэх зарчим А-тай холбоотой./Биологийн олон янз байдлыг хамгаалах хөтбөлбөр/</t>
  </si>
  <si>
    <r>
      <rPr>
        <sz val="11"/>
        <color indexed="10"/>
        <rFont val="Calibri"/>
        <family val="2"/>
      </rPr>
      <t xml:space="preserve">Улаан өнгөөр: Үнэлгээний явцад үг хэллэгийг засч найруулж, өөрчилсөнийг тодруулав.  </t>
    </r>
    <r>
      <rPr>
        <sz val="11"/>
        <color indexed="30"/>
        <rFont val="Calibri"/>
        <family val="2"/>
      </rPr>
      <t xml:space="preserve">                                                                                                                                                  </t>
    </r>
  </si>
  <si>
    <r>
      <t xml:space="preserve">Цэнхэр өнгөөр: Үнэлгээнээс гарсан  санал зөвлөгөөг бичив. 
</t>
    </r>
    <r>
      <rPr>
        <sz val="11"/>
        <color indexed="30"/>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</si>
</sst>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67" x14ac:knownFonts="1">
    <font>
      <sz val="11"/>
      <color theme="1"/>
      <name val="Calibri"/>
      <family val="2"/>
      <scheme val="minor"/>
    </font>
    <font>
      <b/>
      <i/>
      <u/>
      <sz val="12"/>
      <color indexed="8"/>
      <name val="Calibri"/>
      <family val="2"/>
    </font>
    <font>
      <sz val="7"/>
      <color indexed="8"/>
      <name val="Times New Roman"/>
      <family val="1"/>
    </font>
    <font>
      <sz val="12"/>
      <color indexed="8"/>
      <name val="Calibri"/>
      <family val="2"/>
    </font>
    <font>
      <sz val="11"/>
      <name val="Arial"/>
      <family val="2"/>
    </font>
    <font>
      <b/>
      <sz val="11"/>
      <name val="Arial"/>
      <family val="2"/>
    </font>
    <font>
      <u/>
      <sz val="11"/>
      <name val="Arial"/>
      <family val="2"/>
    </font>
    <font>
      <sz val="10"/>
      <color indexed="30"/>
      <name val="Arial"/>
      <family val="2"/>
    </font>
    <font>
      <sz val="12"/>
      <name val="Arial"/>
      <family val="2"/>
    </font>
    <font>
      <b/>
      <sz val="12"/>
      <name val="Arial"/>
      <family val="2"/>
    </font>
    <font>
      <sz val="12"/>
      <name val="Times New Roman"/>
      <family val="1"/>
    </font>
    <font>
      <sz val="11"/>
      <name val="Times New Roman"/>
      <family val="1"/>
    </font>
    <font>
      <sz val="14"/>
      <name val="Times New Roman"/>
      <family val="1"/>
    </font>
    <font>
      <b/>
      <sz val="12"/>
      <name val="Times New Roman"/>
      <family val="1"/>
    </font>
    <font>
      <b/>
      <sz val="11"/>
      <name val="Times New Roman"/>
      <family val="1"/>
    </font>
    <font>
      <b/>
      <sz val="14"/>
      <name val="Times New Roman"/>
      <family val="1"/>
    </font>
    <font>
      <i/>
      <sz val="11"/>
      <name val="Times New Roman"/>
      <family val="1"/>
    </font>
    <font>
      <u/>
      <sz val="12"/>
      <name val="Times New Roman"/>
      <family val="1"/>
    </font>
    <font>
      <sz val="10"/>
      <name val="Times New Roman"/>
      <family val="1"/>
    </font>
    <font>
      <sz val="11"/>
      <color indexed="8"/>
      <name val="Times New Roman"/>
      <family val="1"/>
    </font>
    <font>
      <b/>
      <sz val="11"/>
      <color indexed="8"/>
      <name val="Times New Roman"/>
      <family val="1"/>
    </font>
    <font>
      <sz val="11"/>
      <color indexed="10"/>
      <name val="Calibri"/>
      <family val="2"/>
    </font>
    <font>
      <sz val="11"/>
      <color indexed="8"/>
      <name val="Times New Roman"/>
      <family val="1"/>
    </font>
    <font>
      <sz val="11"/>
      <color indexed="10"/>
      <name val="Times New Roman"/>
      <family val="1"/>
    </font>
    <font>
      <sz val="11"/>
      <color indexed="30"/>
      <name val="Calibri"/>
      <family val="2"/>
    </font>
    <font>
      <b/>
      <i/>
      <sz val="11"/>
      <name val="Times New Roman"/>
      <family val="1"/>
    </font>
    <font>
      <b/>
      <sz val="14"/>
      <color theme="1"/>
      <name val="Calibri"/>
      <family val="2"/>
      <scheme val="minor"/>
    </font>
    <font>
      <b/>
      <sz val="11"/>
      <color theme="1"/>
      <name val="Calibri"/>
      <family val="2"/>
      <scheme val="minor"/>
    </font>
    <font>
      <i/>
      <sz val="11"/>
      <color rgb="FFFF0000"/>
      <name val="Calibri"/>
      <family val="2"/>
      <scheme val="minor"/>
    </font>
    <font>
      <sz val="11"/>
      <name val="Calibri"/>
      <family val="2"/>
      <scheme val="minor"/>
    </font>
    <font>
      <b/>
      <sz val="12"/>
      <color theme="1"/>
      <name val="Calibri"/>
      <family val="2"/>
      <scheme val="minor"/>
    </font>
    <font>
      <sz val="12"/>
      <color theme="1"/>
      <name val="Courier New"/>
      <family val="3"/>
    </font>
    <font>
      <sz val="12"/>
      <color theme="1"/>
      <name val="Calibri"/>
      <family val="2"/>
    </font>
    <font>
      <sz val="12"/>
      <color theme="1"/>
      <name val="Calibri"/>
      <family val="2"/>
      <scheme val="minor"/>
    </font>
    <font>
      <b/>
      <i/>
      <u/>
      <sz val="12"/>
      <color theme="1"/>
      <name val="Calibri"/>
      <family val="2"/>
      <scheme val="minor"/>
    </font>
    <font>
      <b/>
      <sz val="11"/>
      <color theme="1"/>
      <name val="Arial"/>
      <family val="2"/>
    </font>
    <font>
      <sz val="11"/>
      <color theme="1"/>
      <name val="Arial"/>
      <family val="2"/>
    </font>
    <font>
      <sz val="11"/>
      <color rgb="FFFF0000"/>
      <name val="Arial"/>
      <family val="2"/>
    </font>
    <font>
      <sz val="11"/>
      <color rgb="FFCC00CC"/>
      <name val="Arial"/>
      <family val="2"/>
    </font>
    <font>
      <b/>
      <sz val="12"/>
      <color theme="1"/>
      <name val="Arial"/>
      <family val="2"/>
    </font>
    <font>
      <sz val="12"/>
      <color theme="1"/>
      <name val="Arial"/>
      <family val="2"/>
    </font>
    <font>
      <sz val="12"/>
      <color rgb="FFFF0000"/>
      <name val="Arial"/>
      <family val="2"/>
    </font>
    <font>
      <sz val="12"/>
      <color rgb="FFCC0099"/>
      <name val="Arial"/>
      <family val="2"/>
    </font>
    <font>
      <sz val="14"/>
      <color theme="1"/>
      <name val="Calibri"/>
      <family val="2"/>
      <scheme val="minor"/>
    </font>
    <font>
      <i/>
      <sz val="14"/>
      <color rgb="FFFF0000"/>
      <name val="Calibri"/>
      <family val="2"/>
      <scheme val="minor"/>
    </font>
    <font>
      <sz val="14"/>
      <color rgb="FFFF0000"/>
      <name val="Calibri"/>
      <family val="2"/>
      <scheme val="minor"/>
    </font>
    <font>
      <sz val="11"/>
      <color rgb="FFFF0000"/>
      <name val="Calibri"/>
      <family val="2"/>
      <scheme val="minor"/>
    </font>
    <font>
      <sz val="12"/>
      <color rgb="FFCC00CC"/>
      <name val="Arial"/>
      <family val="2"/>
    </font>
    <font>
      <sz val="12"/>
      <color theme="4"/>
      <name val="Arial"/>
      <family val="2"/>
    </font>
    <font>
      <b/>
      <sz val="12"/>
      <color rgb="FFFF0000"/>
      <name val="Arial"/>
      <family val="2"/>
    </font>
    <font>
      <sz val="12"/>
      <name val="Calibri"/>
      <family val="2"/>
      <scheme val="minor"/>
    </font>
    <font>
      <sz val="11"/>
      <color theme="1"/>
      <name val="Times New Roman"/>
      <family val="1"/>
    </font>
    <font>
      <sz val="11"/>
      <color rgb="FFCC00CC"/>
      <name val="Times New Roman"/>
      <family val="1"/>
    </font>
    <font>
      <sz val="11"/>
      <color rgb="FFFF0000"/>
      <name val="Times New Roman"/>
      <family val="1"/>
    </font>
    <font>
      <b/>
      <sz val="11"/>
      <color theme="1"/>
      <name val="Times New Roman"/>
      <family val="1"/>
    </font>
    <font>
      <sz val="12"/>
      <color theme="1"/>
      <name val="Times New Roman"/>
      <family val="1"/>
    </font>
    <font>
      <b/>
      <sz val="12"/>
      <color theme="1"/>
      <name val="Times New Roman"/>
      <family val="1"/>
    </font>
    <font>
      <i/>
      <sz val="12"/>
      <color rgb="FFFF0000"/>
      <name val="Times New Roman"/>
      <family val="1"/>
    </font>
    <font>
      <i/>
      <sz val="11"/>
      <color theme="1"/>
      <name val="Times New Roman"/>
      <family val="1"/>
    </font>
    <font>
      <b/>
      <sz val="11"/>
      <color rgb="FF000000"/>
      <name val="Times New Roman"/>
      <family val="1"/>
    </font>
    <font>
      <sz val="11"/>
      <color rgb="FF0070C0"/>
      <name val="Times New Roman"/>
      <family val="1"/>
    </font>
    <font>
      <b/>
      <sz val="14"/>
      <color rgb="FF000000"/>
      <name val="Times New Roman"/>
      <family val="1"/>
    </font>
    <font>
      <b/>
      <sz val="13"/>
      <color rgb="FFC00000"/>
      <name val="Calibri"/>
      <family val="2"/>
      <scheme val="minor"/>
    </font>
    <font>
      <sz val="11"/>
      <color rgb="FF0070C0"/>
      <name val="Calibri"/>
      <family val="2"/>
    </font>
    <font>
      <b/>
      <i/>
      <sz val="11"/>
      <color theme="1"/>
      <name val="Times New Roman"/>
      <family val="1"/>
    </font>
    <font>
      <b/>
      <sz val="12"/>
      <color theme="9" tint="-0.249977111117893"/>
      <name val="Times New Roman"/>
      <family val="1"/>
    </font>
    <font>
      <sz val="11"/>
      <color rgb="FF0070C0"/>
      <name val="Calibri"/>
      <family val="2"/>
      <scheme val="minor"/>
    </font>
  </fonts>
  <fills count="10">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33CC33"/>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theme="9"/>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87">
    <xf numFmtId="0" fontId="0" fillId="0" borderId="0" xfId="0"/>
    <xf numFmtId="0" fontId="26" fillId="0" borderId="0" xfId="0" applyFont="1"/>
    <xf numFmtId="0" fontId="27" fillId="0" borderId="0" xfId="0" applyFont="1" applyAlignment="1">
      <alignment vertical="center" wrapText="1"/>
    </xf>
    <xf numFmtId="0" fontId="0" fillId="0" borderId="0" xfId="0" applyAlignment="1">
      <alignment vertical="center" wrapText="1"/>
    </xf>
    <xf numFmtId="0" fontId="28" fillId="0" borderId="0" xfId="0" applyFont="1"/>
    <xf numFmtId="0" fontId="29" fillId="0" borderId="0" xfId="0" applyFont="1"/>
    <xf numFmtId="0" fontId="27" fillId="0" borderId="0" xfId="0" applyFont="1" applyAlignment="1">
      <alignment vertical="center"/>
    </xf>
    <xf numFmtId="0" fontId="0" fillId="0" borderId="0" xfId="0" applyAlignment="1">
      <alignment vertical="center"/>
    </xf>
    <xf numFmtId="0" fontId="26" fillId="0" borderId="0" xfId="0" applyFont="1" applyAlignment="1">
      <alignment vertical="center"/>
    </xf>
    <xf numFmtId="0" fontId="28" fillId="0" borderId="0" xfId="0" applyFont="1" applyAlignment="1">
      <alignment vertical="center"/>
    </xf>
    <xf numFmtId="0" fontId="26" fillId="0" borderId="0" xfId="0" applyFont="1" applyAlignment="1">
      <alignment vertical="center" wrapText="1"/>
    </xf>
    <xf numFmtId="0" fontId="28" fillId="0" borderId="0" xfId="0" applyFont="1" applyAlignment="1">
      <alignment vertical="center" wrapText="1"/>
    </xf>
    <xf numFmtId="0" fontId="27" fillId="2" borderId="0" xfId="0" applyFont="1" applyFill="1" applyAlignment="1">
      <alignment vertical="center" wrapText="1"/>
    </xf>
    <xf numFmtId="0" fontId="28" fillId="0" borderId="0" xfId="0" applyFont="1" applyAlignment="1">
      <alignment horizontal="center" vertical="center" wrapText="1"/>
    </xf>
    <xf numFmtId="0" fontId="0" fillId="0" borderId="0" xfId="0" applyAlignment="1">
      <alignment wrapText="1"/>
    </xf>
    <xf numFmtId="0" fontId="27" fillId="3" borderId="1" xfId="0" applyFont="1" applyFill="1" applyBorder="1"/>
    <xf numFmtId="0" fontId="0" fillId="0" borderId="1" xfId="0" applyBorder="1" applyAlignment="1">
      <alignment vertical="center" wrapText="1"/>
    </xf>
    <xf numFmtId="0" fontId="30" fillId="0" borderId="0" xfId="0" applyFont="1" applyAlignment="1">
      <alignment horizontal="left" vertical="center" indent="1"/>
    </xf>
    <xf numFmtId="0" fontId="31" fillId="0" borderId="0" xfId="0" applyFont="1" applyAlignment="1">
      <alignment horizontal="left" vertical="center" indent="5"/>
    </xf>
    <xf numFmtId="0" fontId="32" fillId="0" borderId="0" xfId="0" applyFont="1" applyAlignment="1">
      <alignment horizontal="left" vertical="center" indent="5"/>
    </xf>
    <xf numFmtId="0" fontId="33" fillId="0" borderId="0" xfId="0" applyFont="1" applyAlignment="1">
      <alignment horizontal="left" vertical="center" indent="1"/>
    </xf>
    <xf numFmtId="0" fontId="34" fillId="0" borderId="0" xfId="0" applyFont="1" applyAlignment="1">
      <alignment horizontal="left" vertical="center" indent="2"/>
    </xf>
    <xf numFmtId="0" fontId="33" fillId="0" borderId="0" xfId="0" applyFont="1" applyAlignment="1">
      <alignment horizontal="left" vertical="center" indent="2"/>
    </xf>
    <xf numFmtId="0" fontId="26" fillId="0" borderId="0" xfId="0" applyFont="1" applyAlignment="1">
      <alignment horizontal="left" vertical="center"/>
    </xf>
    <xf numFmtId="0" fontId="0" fillId="0" borderId="0" xfId="0" applyAlignment="1">
      <alignment horizontal="left"/>
    </xf>
    <xf numFmtId="0" fontId="26" fillId="0" borderId="0" xfId="0" applyFont="1" applyAlignment="1">
      <alignment horizontal="left"/>
    </xf>
    <xf numFmtId="0" fontId="30" fillId="0" borderId="0" xfId="0" applyFont="1" applyAlignment="1">
      <alignment horizontal="left" vertical="center"/>
    </xf>
    <xf numFmtId="0" fontId="34" fillId="0" borderId="0" xfId="0" applyFont="1" applyAlignment="1">
      <alignment horizontal="left" vertical="center"/>
    </xf>
    <xf numFmtId="0" fontId="33"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wrapText="1"/>
    </xf>
    <xf numFmtId="0" fontId="35" fillId="0" borderId="1" xfId="0" applyFont="1" applyFill="1" applyBorder="1" applyAlignment="1">
      <alignment horizontal="center" vertical="center" wrapText="1"/>
    </xf>
    <xf numFmtId="0" fontId="36" fillId="0" borderId="1" xfId="0" applyFont="1" applyBorder="1" applyAlignment="1">
      <alignment vertical="center" wrapText="1"/>
    </xf>
    <xf numFmtId="0" fontId="36" fillId="0" borderId="1" xfId="0" applyFont="1" applyBorder="1" applyAlignment="1">
      <alignment horizontal="center" vertical="center"/>
    </xf>
    <xf numFmtId="0" fontId="35" fillId="2" borderId="1" xfId="0" applyFont="1" applyFill="1" applyBorder="1" applyAlignment="1">
      <alignment vertical="center" wrapText="1"/>
    </xf>
    <xf numFmtId="0" fontId="36" fillId="0" borderId="1" xfId="0" applyFont="1" applyBorder="1" applyAlignment="1">
      <alignment vertical="top" wrapText="1"/>
    </xf>
    <xf numFmtId="0" fontId="35" fillId="3" borderId="1" xfId="0" applyFont="1" applyFill="1" applyBorder="1" applyAlignment="1">
      <alignment vertical="center" wrapText="1"/>
    </xf>
    <xf numFmtId="0" fontId="35" fillId="0" borderId="1" xfId="0" applyFont="1" applyBorder="1" applyAlignment="1">
      <alignment vertical="center" wrapText="1"/>
    </xf>
    <xf numFmtId="0" fontId="35" fillId="0" borderId="1" xfId="0" applyFont="1" applyFill="1" applyBorder="1" applyAlignment="1">
      <alignment vertical="center" wrapText="1"/>
    </xf>
    <xf numFmtId="0" fontId="36" fillId="0" borderId="1" xfId="0" applyFont="1" applyFill="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vertical="top" wrapText="1"/>
    </xf>
    <xf numFmtId="0" fontId="36" fillId="0" borderId="1" xfId="0" applyFont="1" applyBorder="1" applyAlignment="1">
      <alignment horizontal="left" vertical="center" wrapText="1"/>
    </xf>
    <xf numFmtId="0" fontId="36" fillId="0" borderId="1" xfId="0" applyFont="1" applyBorder="1" applyAlignment="1">
      <alignment horizontal="center" vertical="center" wrapText="1"/>
    </xf>
    <xf numFmtId="0" fontId="36" fillId="0" borderId="1" xfId="0" applyFont="1" applyBorder="1" applyAlignment="1">
      <alignment horizontal="left" vertical="top" wrapText="1"/>
    </xf>
    <xf numFmtId="0" fontId="36" fillId="0" borderId="1" xfId="0" applyFont="1" applyBorder="1"/>
    <xf numFmtId="0" fontId="36" fillId="0" borderId="1" xfId="0" applyFont="1" applyBorder="1" applyAlignment="1">
      <alignment wrapText="1"/>
    </xf>
    <xf numFmtId="0" fontId="37" fillId="0" borderId="1" xfId="0" applyFont="1" applyBorder="1" applyAlignment="1">
      <alignment wrapText="1"/>
    </xf>
    <xf numFmtId="0" fontId="37" fillId="0" borderId="1" xfId="0" applyFont="1" applyBorder="1"/>
    <xf numFmtId="0" fontId="35" fillId="3" borderId="1" xfId="0" applyFont="1" applyFill="1" applyBorder="1"/>
    <xf numFmtId="0" fontId="37" fillId="0" borderId="1" xfId="0" applyFont="1" applyBorder="1" applyAlignment="1">
      <alignment vertical="top"/>
    </xf>
    <xf numFmtId="0" fontId="36" fillId="0" borderId="1" xfId="0" applyFont="1" applyFill="1" applyBorder="1" applyAlignment="1">
      <alignment wrapText="1"/>
    </xf>
    <xf numFmtId="0" fontId="36" fillId="0" borderId="0" xfId="0" applyFont="1" applyAlignment="1">
      <alignment vertical="top" wrapText="1"/>
    </xf>
    <xf numFmtId="0" fontId="35" fillId="2" borderId="0" xfId="0" applyFont="1" applyFill="1"/>
    <xf numFmtId="0" fontId="36" fillId="0" borderId="1" xfId="0" applyFont="1" applyFill="1" applyBorder="1" applyAlignment="1">
      <alignment vertical="top" wrapText="1"/>
    </xf>
    <xf numFmtId="0" fontId="37" fillId="0" borderId="1" xfId="0" applyFont="1" applyBorder="1" applyAlignment="1">
      <alignment horizontal="center"/>
    </xf>
    <xf numFmtId="0" fontId="35" fillId="2" borderId="1" xfId="0" applyFont="1" applyFill="1" applyBorder="1"/>
    <xf numFmtId="0" fontId="36" fillId="0" borderId="0" xfId="0" applyFont="1"/>
    <xf numFmtId="0" fontId="36" fillId="4" borderId="1" xfId="0" applyFont="1" applyFill="1" applyBorder="1" applyAlignment="1">
      <alignment vertical="center" wrapText="1"/>
    </xf>
    <xf numFmtId="0" fontId="4" fillId="0" borderId="1" xfId="0" applyFont="1" applyBorder="1" applyAlignment="1">
      <alignment horizontal="left" vertical="top" wrapText="1"/>
    </xf>
    <xf numFmtId="0" fontId="4" fillId="4" borderId="1" xfId="0" applyFont="1" applyFill="1" applyBorder="1" applyAlignment="1">
      <alignmen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left" vertical="center" wrapText="1"/>
    </xf>
    <xf numFmtId="0" fontId="27" fillId="2" borderId="1" xfId="0" applyFont="1" applyFill="1" applyBorder="1" applyAlignment="1">
      <alignment vertical="center" wrapText="1"/>
    </xf>
    <xf numFmtId="0" fontId="36" fillId="0" borderId="1" xfId="0" applyFont="1" applyBorder="1" applyAlignment="1">
      <alignment horizontal="left" vertical="center" wrapText="1"/>
    </xf>
    <xf numFmtId="0" fontId="36" fillId="4" borderId="1"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2" xfId="0" applyFont="1" applyFill="1" applyBorder="1" applyAlignment="1">
      <alignment horizontal="center" vertical="center"/>
    </xf>
    <xf numFmtId="0" fontId="36" fillId="0" borderId="1" xfId="0" applyFont="1" applyBorder="1" applyAlignment="1">
      <alignment horizontal="left" vertical="center" wrapText="1"/>
    </xf>
    <xf numFmtId="0" fontId="36" fillId="0" borderId="1" xfId="0" applyFont="1" applyBorder="1" applyAlignment="1">
      <alignment horizontal="center" vertical="center" wrapText="1"/>
    </xf>
    <xf numFmtId="0" fontId="35" fillId="0" borderId="0" xfId="0" applyFont="1"/>
    <xf numFmtId="0" fontId="4" fillId="0" borderId="1" xfId="0" applyFont="1" applyBorder="1" applyAlignment="1">
      <alignment wrapText="1"/>
    </xf>
    <xf numFmtId="0" fontId="36" fillId="0" borderId="1" xfId="0" applyFont="1" applyFill="1" applyBorder="1" applyAlignment="1">
      <alignment vertical="top"/>
    </xf>
    <xf numFmtId="0" fontId="37" fillId="0" borderId="1" xfId="0" applyFont="1" applyFill="1" applyBorder="1" applyAlignment="1">
      <alignment vertical="top"/>
    </xf>
    <xf numFmtId="0" fontId="36" fillId="0" borderId="1" xfId="0" applyFont="1" applyFill="1" applyBorder="1"/>
    <xf numFmtId="0" fontId="36" fillId="0" borderId="3" xfId="0" applyFont="1" applyFill="1" applyBorder="1" applyAlignment="1">
      <alignment wrapText="1"/>
    </xf>
    <xf numFmtId="0" fontId="36" fillId="0" borderId="3" xfId="0" applyFont="1" applyFill="1" applyBorder="1" applyAlignment="1">
      <alignment horizontal="center" vertical="center"/>
    </xf>
    <xf numFmtId="0" fontId="37" fillId="0" borderId="1" xfId="0" applyFont="1" applyFill="1" applyBorder="1"/>
    <xf numFmtId="0" fontId="0" fillId="0" borderId="0" xfId="0" applyFill="1" applyAlignment="1">
      <alignment vertical="center" wrapText="1"/>
    </xf>
    <xf numFmtId="0" fontId="38" fillId="0" borderId="1" xfId="0" applyFont="1" applyBorder="1" applyAlignment="1">
      <alignment vertical="center" wrapText="1"/>
    </xf>
    <xf numFmtId="0" fontId="38" fillId="0" borderId="1" xfId="0" applyFont="1" applyBorder="1" applyAlignment="1">
      <alignment wrapText="1"/>
    </xf>
    <xf numFmtId="0" fontId="38" fillId="0" borderId="1" xfId="0" applyFont="1" applyBorder="1" applyAlignment="1">
      <alignment horizontal="center" vertical="center" wrapText="1"/>
    </xf>
    <xf numFmtId="0" fontId="38" fillId="0" borderId="1" xfId="0" applyFont="1" applyBorder="1" applyAlignment="1">
      <alignment vertical="center"/>
    </xf>
    <xf numFmtId="0" fontId="38" fillId="0" borderId="1" xfId="0" applyFont="1" applyBorder="1"/>
    <xf numFmtId="0" fontId="38" fillId="0" borderId="1" xfId="0" applyFont="1" applyBorder="1" applyAlignment="1">
      <alignment vertical="top" wrapText="1"/>
    </xf>
    <xf numFmtId="0" fontId="38" fillId="4" borderId="1" xfId="0" applyFont="1" applyFill="1" applyBorder="1" applyAlignment="1">
      <alignment vertical="center" wrapText="1"/>
    </xf>
    <xf numFmtId="0" fontId="38" fillId="0" borderId="1" xfId="0" applyFont="1" applyBorder="1" applyAlignment="1">
      <alignment vertical="top"/>
    </xf>
    <xf numFmtId="0" fontId="38" fillId="0" borderId="1" xfId="0" applyFont="1" applyFill="1" applyBorder="1" applyAlignment="1">
      <alignment vertical="center" wrapText="1"/>
    </xf>
    <xf numFmtId="0" fontId="38" fillId="0" borderId="1" xfId="0" applyFont="1" applyBorder="1" applyAlignment="1">
      <alignment horizontal="left" vertical="top" wrapText="1"/>
    </xf>
    <xf numFmtId="0" fontId="30" fillId="0" borderId="0" xfId="0" applyFont="1" applyAlignment="1">
      <alignment vertical="center"/>
    </xf>
    <xf numFmtId="0" fontId="33" fillId="0" borderId="0" xfId="0" applyFont="1"/>
    <xf numFmtId="0" fontId="39" fillId="2" borderId="1" xfId="0" applyFont="1" applyFill="1" applyBorder="1"/>
    <xf numFmtId="0" fontId="39" fillId="2" borderId="0" xfId="0" applyFont="1" applyFill="1"/>
    <xf numFmtId="0" fontId="33" fillId="0" borderId="0" xfId="0" applyFont="1" applyAlignment="1">
      <alignment wrapText="1"/>
    </xf>
    <xf numFmtId="0" fontId="39" fillId="0" borderId="1" xfId="0" applyFont="1" applyFill="1" applyBorder="1" applyAlignment="1">
      <alignment horizontal="center" vertical="center" wrapText="1"/>
    </xf>
    <xf numFmtId="0" fontId="40" fillId="0" borderId="1" xfId="0" applyFont="1" applyBorder="1" applyAlignment="1">
      <alignment horizontal="left" vertical="top" wrapText="1"/>
    </xf>
    <xf numFmtId="0" fontId="40" fillId="0" borderId="1" xfId="0" applyFont="1" applyBorder="1"/>
    <xf numFmtId="0" fontId="40" fillId="0" borderId="1" xfId="0" applyFont="1" applyBorder="1" applyAlignment="1">
      <alignment horizontal="center" vertical="center"/>
    </xf>
    <xf numFmtId="0" fontId="40" fillId="0" borderId="1" xfId="0" applyFont="1" applyBorder="1" applyAlignment="1">
      <alignment vertical="top" wrapText="1"/>
    </xf>
    <xf numFmtId="0" fontId="8" fillId="0" borderId="1" xfId="0" applyFont="1" applyBorder="1" applyAlignment="1">
      <alignment vertical="center" wrapText="1"/>
    </xf>
    <xf numFmtId="0" fontId="40" fillId="0" borderId="1" xfId="0" applyFont="1" applyBorder="1" applyAlignment="1">
      <alignment wrapText="1"/>
    </xf>
    <xf numFmtId="0" fontId="33" fillId="0" borderId="1" xfId="0" applyFont="1" applyBorder="1"/>
    <xf numFmtId="0" fontId="8" fillId="0" borderId="1" xfId="0" applyFont="1" applyBorder="1" applyAlignment="1">
      <alignment vertical="top" wrapText="1"/>
    </xf>
    <xf numFmtId="0" fontId="8" fillId="0" borderId="1" xfId="0" applyFont="1" applyBorder="1" applyAlignment="1">
      <alignment wrapText="1"/>
    </xf>
    <xf numFmtId="0" fontId="41" fillId="0" borderId="1" xfId="0" applyFont="1" applyBorder="1" applyAlignment="1">
      <alignment wrapText="1"/>
    </xf>
    <xf numFmtId="0" fontId="41" fillId="0" borderId="1" xfId="0" applyFont="1" applyBorder="1" applyAlignment="1">
      <alignment vertical="center" wrapText="1"/>
    </xf>
    <xf numFmtId="0" fontId="40" fillId="0" borderId="1" xfId="0" applyFont="1" applyBorder="1" applyAlignment="1">
      <alignment vertical="center" wrapText="1"/>
    </xf>
    <xf numFmtId="0" fontId="42" fillId="0" borderId="1" xfId="0" applyFont="1" applyBorder="1" applyAlignment="1">
      <alignment vertical="center" wrapText="1"/>
    </xf>
    <xf numFmtId="0" fontId="40" fillId="0" borderId="1" xfId="0" applyFont="1" applyFill="1" applyBorder="1" applyAlignment="1">
      <alignment vertical="center" wrapText="1"/>
    </xf>
    <xf numFmtId="0" fontId="39" fillId="3" borderId="1" xfId="0" applyFont="1" applyFill="1" applyBorder="1"/>
    <xf numFmtId="0" fontId="39" fillId="0" borderId="1" xfId="0" applyFont="1" applyBorder="1" applyAlignment="1">
      <alignment horizontal="center" vertical="center" wrapText="1"/>
    </xf>
    <xf numFmtId="0" fontId="40" fillId="0" borderId="1" xfId="0" applyFont="1" applyBorder="1" applyAlignment="1">
      <alignment vertical="top"/>
    </xf>
    <xf numFmtId="0" fontId="8" fillId="0" borderId="1" xfId="0" applyFont="1" applyFill="1" applyBorder="1" applyAlignment="1">
      <alignment wrapText="1"/>
    </xf>
    <xf numFmtId="0" fontId="40" fillId="0" borderId="0" xfId="0" applyFont="1"/>
    <xf numFmtId="0" fontId="40" fillId="0" borderId="1" xfId="0" applyFont="1" applyFill="1" applyBorder="1" applyAlignment="1">
      <alignment horizontal="center" vertical="center" wrapText="1"/>
    </xf>
    <xf numFmtId="0" fontId="39" fillId="0" borderId="1" xfId="0" applyFont="1" applyBorder="1" applyAlignment="1">
      <alignment vertical="center" wrapText="1"/>
    </xf>
    <xf numFmtId="0" fontId="39" fillId="0" borderId="1" xfId="0" applyFont="1" applyFill="1" applyBorder="1" applyAlignment="1">
      <alignment vertical="center" wrapText="1"/>
    </xf>
    <xf numFmtId="0" fontId="40" fillId="0" borderId="1" xfId="0" applyFont="1" applyBorder="1" applyAlignment="1">
      <alignment horizontal="left" vertical="center" wrapText="1"/>
    </xf>
    <xf numFmtId="0" fontId="40" fillId="0" borderId="1" xfId="0" applyFont="1" applyFill="1" applyBorder="1"/>
    <xf numFmtId="0" fontId="40" fillId="4" borderId="1" xfId="0" applyFont="1" applyFill="1" applyBorder="1" applyAlignment="1">
      <alignment vertical="center" wrapText="1"/>
    </xf>
    <xf numFmtId="0" fontId="8" fillId="0" borderId="1" xfId="0" applyFont="1" applyFill="1" applyBorder="1" applyAlignment="1">
      <alignment vertical="top" wrapText="1"/>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40" fillId="0" borderId="1" xfId="0" applyFont="1" applyFill="1" applyBorder="1" applyAlignment="1">
      <alignment horizontal="center" vertical="center"/>
    </xf>
    <xf numFmtId="0" fontId="8" fillId="4" borderId="1" xfId="0" applyFont="1" applyFill="1" applyBorder="1" applyAlignment="1">
      <alignment vertical="center" wrapText="1"/>
    </xf>
    <xf numFmtId="0" fontId="40" fillId="0" borderId="3" xfId="0" applyFont="1" applyBorder="1" applyAlignment="1">
      <alignment horizontal="left" vertical="center" wrapText="1"/>
    </xf>
    <xf numFmtId="0" fontId="43" fillId="0" borderId="0" xfId="0" applyFont="1" applyAlignment="1">
      <alignment vertical="center" wrapText="1"/>
    </xf>
    <xf numFmtId="0" fontId="43" fillId="0" borderId="0" xfId="0" applyFont="1" applyAlignment="1">
      <alignment horizontal="center" vertical="center" wrapText="1"/>
    </xf>
    <xf numFmtId="0" fontId="36" fillId="0" borderId="1" xfId="0" applyFont="1" applyBorder="1" applyAlignment="1">
      <alignment horizontal="left" vertical="center" wrapText="1"/>
    </xf>
    <xf numFmtId="0" fontId="44" fillId="0" borderId="0" xfId="0" applyFont="1" applyAlignment="1">
      <alignment vertical="center" wrapText="1"/>
    </xf>
    <xf numFmtId="0" fontId="45" fillId="0" borderId="0" xfId="0" applyFont="1" applyAlignment="1">
      <alignment vertical="center" wrapText="1"/>
    </xf>
    <xf numFmtId="0" fontId="36" fillId="0" borderId="1" xfId="0" applyFont="1" applyBorder="1" applyAlignment="1">
      <alignment horizontal="left" vertical="center" wrapText="1"/>
    </xf>
    <xf numFmtId="0" fontId="46" fillId="0" borderId="0" xfId="0" applyFont="1"/>
    <xf numFmtId="0" fontId="35" fillId="4" borderId="1" xfId="0" applyFont="1" applyFill="1" applyBorder="1" applyAlignment="1">
      <alignment horizontal="center"/>
    </xf>
    <xf numFmtId="0" fontId="38" fillId="4" borderId="1" xfId="0" applyFont="1" applyFill="1" applyBorder="1" applyAlignment="1">
      <alignment vertical="center"/>
    </xf>
    <xf numFmtId="0" fontId="37" fillId="4" borderId="1" xfId="0" applyFont="1" applyFill="1" applyBorder="1" applyAlignment="1">
      <alignment wrapText="1"/>
    </xf>
    <xf numFmtId="0" fontId="36" fillId="0" borderId="0" xfId="0" applyFont="1" applyAlignment="1">
      <alignment wrapText="1"/>
    </xf>
    <xf numFmtId="0" fontId="4" fillId="4" borderId="1" xfId="0" applyFont="1" applyFill="1" applyBorder="1" applyAlignment="1">
      <alignment horizontal="center" vertical="center" wrapText="1"/>
    </xf>
    <xf numFmtId="0" fontId="36" fillId="0" borderId="1" xfId="0" applyFont="1" applyBorder="1" applyAlignment="1">
      <alignment horizontal="center" vertical="center" wrapText="1"/>
    </xf>
    <xf numFmtId="0" fontId="36" fillId="0" borderId="1" xfId="0" applyFont="1" applyBorder="1" applyAlignment="1">
      <alignment horizontal="left" vertical="center" wrapText="1"/>
    </xf>
    <xf numFmtId="0" fontId="8" fillId="0" borderId="1" xfId="0" applyFont="1" applyBorder="1" applyAlignment="1">
      <alignment horizontal="left" vertical="top" wrapText="1"/>
    </xf>
    <xf numFmtId="0" fontId="40" fillId="0" borderId="0" xfId="0" applyFont="1" applyAlignment="1">
      <alignment vertical="center" wrapText="1"/>
    </xf>
    <xf numFmtId="0" fontId="39" fillId="2" borderId="1" xfId="0" applyFont="1" applyFill="1" applyBorder="1" applyAlignment="1">
      <alignment vertical="center" wrapText="1"/>
    </xf>
    <xf numFmtId="0" fontId="39" fillId="2" borderId="0" xfId="0" applyFont="1" applyFill="1" applyAlignment="1">
      <alignment vertical="center" wrapText="1"/>
    </xf>
    <xf numFmtId="0" fontId="40" fillId="0" borderId="1" xfId="0" applyFont="1" applyBorder="1" applyAlignment="1">
      <alignment horizontal="center" vertical="center" wrapText="1"/>
    </xf>
    <xf numFmtId="0" fontId="39" fillId="3" borderId="1" xfId="0" applyFont="1" applyFill="1" applyBorder="1" applyAlignment="1">
      <alignment vertical="center" wrapText="1"/>
    </xf>
    <xf numFmtId="0" fontId="39" fillId="3" borderId="0" xfId="0" applyFont="1" applyFill="1" applyAlignment="1">
      <alignment vertical="center" wrapText="1"/>
    </xf>
    <xf numFmtId="0" fontId="47" fillId="0" borderId="1" xfId="0" applyFont="1" applyBorder="1" applyAlignment="1">
      <alignment vertical="center" wrapText="1"/>
    </xf>
    <xf numFmtId="0" fontId="43" fillId="0" borderId="0" xfId="0" applyFont="1" applyBorder="1" applyAlignment="1">
      <alignment vertical="center" wrapText="1"/>
    </xf>
    <xf numFmtId="0" fontId="39" fillId="0" borderId="0" xfId="0" applyFont="1" applyAlignment="1">
      <alignment vertical="center"/>
    </xf>
    <xf numFmtId="0" fontId="40" fillId="0" borderId="0" xfId="0" applyFont="1" applyAlignment="1">
      <alignment wrapText="1"/>
    </xf>
    <xf numFmtId="0" fontId="41" fillId="0" borderId="1" xfId="0" applyFont="1" applyBorder="1"/>
    <xf numFmtId="0" fontId="40" fillId="0" borderId="0" xfId="0" applyFont="1" applyFill="1" applyBorder="1" applyAlignment="1">
      <alignment vertical="top" wrapText="1"/>
    </xf>
    <xf numFmtId="0" fontId="40" fillId="0" borderId="3" xfId="0" applyFont="1" applyBorder="1" applyAlignment="1">
      <alignment horizontal="left" vertical="top" wrapText="1"/>
    </xf>
    <xf numFmtId="0" fontId="41" fillId="0" borderId="1" xfId="0" applyFont="1" applyBorder="1" applyAlignment="1">
      <alignment vertical="top"/>
    </xf>
    <xf numFmtId="0" fontId="47" fillId="0" borderId="1" xfId="0" applyFont="1" applyBorder="1" applyAlignment="1">
      <alignment wrapText="1"/>
    </xf>
    <xf numFmtId="0" fontId="40" fillId="0" borderId="1" xfId="0" applyFont="1" applyBorder="1" applyAlignment="1"/>
    <xf numFmtId="0" fontId="47" fillId="0" borderId="1" xfId="0" applyFont="1" applyBorder="1" applyAlignment="1">
      <alignment horizontal="center" vertical="center" wrapText="1"/>
    </xf>
    <xf numFmtId="0" fontId="47" fillId="0" borderId="0" xfId="0" applyFont="1" applyAlignment="1">
      <alignment vertical="center"/>
    </xf>
    <xf numFmtId="0" fontId="47" fillId="0" borderId="1" xfId="0" applyFont="1" applyBorder="1" applyAlignment="1">
      <alignment horizontal="center" wrapText="1"/>
    </xf>
    <xf numFmtId="0" fontId="40" fillId="0" borderId="4" xfId="0" applyFont="1" applyBorder="1" applyAlignment="1">
      <alignment vertical="center" wrapText="1"/>
    </xf>
    <xf numFmtId="0" fontId="47" fillId="0" borderId="1" xfId="0" applyFont="1" applyBorder="1" applyAlignment="1">
      <alignment horizontal="left" vertical="center" wrapText="1"/>
    </xf>
    <xf numFmtId="0" fontId="47" fillId="0" borderId="1" xfId="0" applyFont="1" applyBorder="1" applyAlignment="1">
      <alignment vertical="center"/>
    </xf>
    <xf numFmtId="0" fontId="47" fillId="0" borderId="1" xfId="0" applyFont="1" applyFill="1" applyBorder="1" applyAlignment="1">
      <alignment vertical="center" wrapText="1"/>
    </xf>
    <xf numFmtId="0" fontId="41" fillId="0" borderId="5" xfId="0" applyFont="1" applyBorder="1" applyAlignment="1">
      <alignment horizontal="center" vertical="center" wrapText="1"/>
    </xf>
    <xf numFmtId="0" fontId="42" fillId="4" borderId="1" xfId="0" applyFont="1" applyFill="1" applyBorder="1" applyAlignment="1">
      <alignment vertical="center" wrapText="1"/>
    </xf>
    <xf numFmtId="0" fontId="42" fillId="0" borderId="1" xfId="0" applyFont="1" applyFill="1" applyBorder="1" applyAlignment="1">
      <alignment horizontal="center" vertical="center" wrapText="1"/>
    </xf>
    <xf numFmtId="0" fontId="42" fillId="0" borderId="1" xfId="0" applyFont="1" applyBorder="1" applyAlignment="1">
      <alignment horizontal="center" vertical="center" wrapText="1"/>
    </xf>
    <xf numFmtId="0" fontId="42" fillId="4" borderId="1" xfId="0" applyFont="1" applyFill="1" applyBorder="1" applyAlignment="1">
      <alignment horizontal="center" vertical="center" wrapText="1"/>
    </xf>
    <xf numFmtId="0" fontId="39" fillId="0" borderId="0" xfId="0" applyFont="1" applyAlignment="1">
      <alignment vertical="center" wrapText="1"/>
    </xf>
    <xf numFmtId="0" fontId="47" fillId="4" borderId="1" xfId="0" applyFont="1" applyFill="1" applyBorder="1" applyAlignment="1">
      <alignment vertical="top" wrapText="1"/>
    </xf>
    <xf numFmtId="0" fontId="48" fillId="0" borderId="1" xfId="0" applyFont="1" applyBorder="1" applyAlignment="1">
      <alignment wrapText="1"/>
    </xf>
    <xf numFmtId="0" fontId="8" fillId="0" borderId="1" xfId="0" applyFont="1" applyBorder="1"/>
    <xf numFmtId="0" fontId="40" fillId="0" borderId="5" xfId="0" applyFont="1" applyBorder="1" applyAlignment="1">
      <alignment horizontal="center" vertical="center"/>
    </xf>
    <xf numFmtId="0" fontId="47" fillId="0" borderId="3" xfId="0" applyFont="1" applyBorder="1" applyAlignment="1">
      <alignment horizontal="center" vertical="center" wrapText="1"/>
    </xf>
    <xf numFmtId="0" fontId="30" fillId="3" borderId="1" xfId="0" applyFont="1" applyFill="1" applyBorder="1"/>
    <xf numFmtId="0" fontId="8" fillId="0" borderId="0" xfId="0" applyFont="1" applyAlignment="1">
      <alignment vertical="center" wrapText="1"/>
    </xf>
    <xf numFmtId="0" fontId="39" fillId="0" borderId="0" xfId="0" applyFont="1"/>
    <xf numFmtId="0" fontId="47" fillId="0" borderId="1" xfId="0" applyFont="1" applyBorder="1" applyAlignment="1">
      <alignment vertical="top" wrapText="1"/>
    </xf>
    <xf numFmtId="0" fontId="8" fillId="0" borderId="1" xfId="0" applyFont="1" applyBorder="1" applyAlignment="1">
      <alignment horizontal="center" vertical="center"/>
    </xf>
    <xf numFmtId="0" fontId="30" fillId="0" borderId="1" xfId="0" applyFont="1" applyBorder="1" applyAlignment="1">
      <alignment vertical="center" wrapText="1"/>
    </xf>
    <xf numFmtId="0" fontId="30" fillId="0" borderId="1" xfId="0" applyFont="1" applyFill="1" applyBorder="1" applyAlignment="1">
      <alignment horizontal="center" vertical="center" wrapText="1"/>
    </xf>
    <xf numFmtId="0" fontId="30" fillId="0" borderId="1" xfId="0" applyFont="1" applyFill="1" applyBorder="1" applyAlignment="1">
      <alignment vertical="center" wrapText="1"/>
    </xf>
    <xf numFmtId="0" fontId="40" fillId="0" borderId="1" xfId="0" applyFont="1" applyFill="1" applyBorder="1" applyAlignment="1">
      <alignment vertical="top"/>
    </xf>
    <xf numFmtId="0" fontId="39" fillId="0" borderId="1" xfId="0" applyFont="1" applyFill="1" applyBorder="1" applyAlignment="1">
      <alignment horizontal="center"/>
    </xf>
    <xf numFmtId="0" fontId="47" fillId="0" borderId="1" xfId="0" applyFont="1" applyBorder="1"/>
    <xf numFmtId="0" fontId="49" fillId="0" borderId="1" xfId="0" applyFont="1" applyBorder="1"/>
    <xf numFmtId="0" fontId="8" fillId="0" borderId="1" xfId="0" applyFont="1" applyBorder="1" applyAlignment="1">
      <alignment horizontal="left" vertical="top"/>
    </xf>
    <xf numFmtId="0" fontId="40" fillId="0" borderId="1" xfId="0" applyFont="1" applyBorder="1" applyAlignment="1">
      <alignment horizontal="left" vertical="top"/>
    </xf>
    <xf numFmtId="0" fontId="33" fillId="0" borderId="1" xfId="0" applyFont="1" applyBorder="1" applyAlignment="1">
      <alignment horizontal="center" vertical="center"/>
    </xf>
    <xf numFmtId="0" fontId="36" fillId="0" borderId="1" xfId="0" applyFont="1" applyBorder="1" applyAlignment="1">
      <alignment horizontal="left" vertical="center" wrapText="1"/>
    </xf>
    <xf numFmtId="0" fontId="40" fillId="0" borderId="1" xfId="0" applyFont="1" applyBorder="1" applyAlignment="1">
      <alignment horizontal="center" vertical="center" wrapText="1"/>
    </xf>
    <xf numFmtId="0" fontId="0" fillId="0" borderId="1" xfId="0" applyBorder="1" applyAlignment="1">
      <alignment horizontal="center" vertical="center"/>
    </xf>
    <xf numFmtId="0" fontId="33" fillId="0" borderId="0" xfId="0" applyFont="1" applyAlignment="1">
      <alignment horizontal="center" vertical="center"/>
    </xf>
    <xf numFmtId="0" fontId="0" fillId="0" borderId="0" xfId="0" applyAlignment="1">
      <alignment horizontal="center" vertical="center"/>
    </xf>
    <xf numFmtId="0" fontId="40" fillId="0" borderId="0" xfId="0" applyFont="1" applyAlignment="1">
      <alignment horizontal="center" vertical="center"/>
    </xf>
    <xf numFmtId="0" fontId="40" fillId="0" borderId="0" xfId="0" applyFont="1" applyAlignment="1">
      <alignment horizontal="center" vertical="center" wrapText="1"/>
    </xf>
    <xf numFmtId="0" fontId="8" fillId="0" borderId="1" xfId="0" applyFont="1" applyFill="1" applyBorder="1" applyAlignment="1">
      <alignment horizontal="center" vertical="center"/>
    </xf>
    <xf numFmtId="0" fontId="0" fillId="0" borderId="0" xfId="0" applyAlignment="1">
      <alignment horizontal="center"/>
    </xf>
    <xf numFmtId="0" fontId="0" fillId="0" borderId="0" xfId="0" applyFill="1" applyBorder="1" applyAlignment="1">
      <alignment horizontal="center" vertical="center"/>
    </xf>
    <xf numFmtId="0" fontId="40" fillId="0" borderId="5" xfId="0" applyFont="1" applyBorder="1" applyAlignment="1">
      <alignment horizontal="center" vertical="center" wrapText="1"/>
    </xf>
    <xf numFmtId="0" fontId="36" fillId="0" borderId="1" xfId="0" applyFont="1" applyBorder="1" applyAlignment="1">
      <alignment horizontal="left" vertical="center" wrapText="1"/>
    </xf>
    <xf numFmtId="0" fontId="0" fillId="4" borderId="0" xfId="0" applyFill="1" applyAlignment="1">
      <alignment vertical="center" wrapText="1"/>
    </xf>
    <xf numFmtId="0" fontId="29" fillId="4" borderId="0" xfId="0" applyFont="1" applyFill="1" applyAlignment="1">
      <alignment vertical="center" wrapText="1"/>
    </xf>
    <xf numFmtId="0" fontId="10" fillId="0" borderId="3" xfId="0" applyFont="1" applyBorder="1" applyAlignment="1">
      <alignment horizontal="left" vertical="center" wrapText="1"/>
    </xf>
    <xf numFmtId="0" fontId="10" fillId="0" borderId="1" xfId="0" applyFont="1" applyBorder="1" applyAlignment="1">
      <alignment vertical="center" wrapText="1"/>
    </xf>
    <xf numFmtId="0" fontId="10" fillId="4" borderId="1" xfId="0" applyFont="1" applyFill="1" applyBorder="1" applyAlignment="1">
      <alignment vertical="center" wrapText="1"/>
    </xf>
    <xf numFmtId="0" fontId="10" fillId="4" borderId="1" xfId="0" applyFont="1" applyFill="1" applyBorder="1" applyAlignment="1">
      <alignment horizontal="center" vertical="center" wrapText="1"/>
    </xf>
    <xf numFmtId="0" fontId="10" fillId="0" borderId="0" xfId="0" applyFont="1" applyFill="1" applyAlignment="1">
      <alignment vertical="center" wrapText="1"/>
    </xf>
    <xf numFmtId="0" fontId="12" fillId="0" borderId="1" xfId="0" applyFont="1" applyBorder="1" applyAlignment="1">
      <alignment vertical="center" wrapText="1"/>
    </xf>
    <xf numFmtId="0" fontId="10" fillId="4" borderId="0" xfId="0" applyFont="1" applyFill="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vertical="top" wrapText="1"/>
    </xf>
    <xf numFmtId="0" fontId="10" fillId="0" borderId="1" xfId="0" applyFont="1" applyFill="1" applyBorder="1" applyAlignment="1">
      <alignment vertical="center" wrapText="1"/>
    </xf>
    <xf numFmtId="0" fontId="13" fillId="0" borderId="0" xfId="0" applyFont="1" applyAlignment="1">
      <alignment vertical="center" wrapText="1"/>
    </xf>
    <xf numFmtId="0" fontId="10" fillId="0" borderId="0" xfId="0" applyFont="1" applyAlignment="1">
      <alignment vertical="center" wrapText="1"/>
    </xf>
    <xf numFmtId="0" fontId="13" fillId="2" borderId="1" xfId="0" applyFont="1" applyFill="1" applyBorder="1" applyAlignment="1">
      <alignment vertical="center" wrapText="1"/>
    </xf>
    <xf numFmtId="0" fontId="13" fillId="2" borderId="0" xfId="0" applyFont="1" applyFill="1" applyAlignment="1">
      <alignment vertical="center" wrapText="1"/>
    </xf>
    <xf numFmtId="0" fontId="13" fillId="2" borderId="0" xfId="0" applyFont="1" applyFill="1" applyAlignment="1">
      <alignment horizontal="center" vertical="center" wrapText="1"/>
    </xf>
    <xf numFmtId="0" fontId="13" fillId="0" borderId="1" xfId="0" applyFont="1" applyFill="1" applyBorder="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13"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1" xfId="0" applyFont="1" applyBorder="1" applyAlignment="1">
      <alignment vertical="center" wrapText="1"/>
    </xf>
    <xf numFmtId="0" fontId="13" fillId="0" borderId="1" xfId="0" applyFont="1" applyFill="1" applyBorder="1" applyAlignment="1">
      <alignment vertical="center" wrapText="1"/>
    </xf>
    <xf numFmtId="0" fontId="10" fillId="4" borderId="1" xfId="0" applyFont="1" applyFill="1" applyBorder="1" applyAlignment="1">
      <alignment horizontal="left" vertical="center" wrapText="1"/>
    </xf>
    <xf numFmtId="0" fontId="11" fillId="4" borderId="1" xfId="0" applyFont="1" applyFill="1" applyBorder="1" applyAlignment="1">
      <alignment vertical="center" wrapText="1"/>
    </xf>
    <xf numFmtId="0" fontId="12" fillId="0" borderId="0" xfId="0" applyFont="1" applyFill="1" applyAlignment="1">
      <alignment vertical="center" wrapText="1"/>
    </xf>
    <xf numFmtId="0" fontId="12" fillId="0" borderId="1" xfId="0" applyFont="1" applyFill="1" applyBorder="1" applyAlignment="1">
      <alignment horizontal="left" vertical="center" wrapText="1"/>
    </xf>
    <xf numFmtId="0" fontId="12" fillId="0" borderId="1" xfId="0" applyFont="1" applyBorder="1" applyAlignment="1">
      <alignment horizontal="center" vertical="center" wrapText="1"/>
    </xf>
    <xf numFmtId="0" fontId="11" fillId="0" borderId="0" xfId="0" applyFont="1" applyAlignment="1">
      <alignment vertical="center" wrapText="1"/>
    </xf>
    <xf numFmtId="0" fontId="13" fillId="2" borderId="1" xfId="0" applyFont="1" applyFill="1" applyBorder="1" applyAlignment="1">
      <alignment horizontal="center" vertical="center" wrapText="1"/>
    </xf>
    <xf numFmtId="0" fontId="13" fillId="3" borderId="0" xfId="0" applyFont="1" applyFill="1" applyAlignment="1">
      <alignment vertical="center" wrapText="1"/>
    </xf>
    <xf numFmtId="0" fontId="13" fillId="3" borderId="0" xfId="0" applyFont="1" applyFill="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left" wrapText="1"/>
    </xf>
    <xf numFmtId="0" fontId="11" fillId="0" borderId="1" xfId="0" applyFont="1" applyBorder="1" applyAlignment="1">
      <alignment vertical="center" wrapText="1"/>
    </xf>
    <xf numFmtId="0" fontId="11" fillId="0" borderId="1" xfId="0" applyFont="1" applyFill="1" applyBorder="1" applyAlignment="1">
      <alignment vertical="center" wrapText="1"/>
    </xf>
    <xf numFmtId="0" fontId="11" fillId="0" borderId="1" xfId="0" applyFont="1" applyBorder="1" applyAlignment="1">
      <alignment horizontal="left" vertical="center" wrapText="1"/>
    </xf>
    <xf numFmtId="0" fontId="14" fillId="0" borderId="0" xfId="0" applyFont="1" applyAlignment="1">
      <alignment vertical="center"/>
    </xf>
    <xf numFmtId="0" fontId="11" fillId="0" borderId="0" xfId="0" applyFont="1" applyAlignment="1">
      <alignment vertical="center"/>
    </xf>
    <xf numFmtId="0" fontId="14" fillId="2" borderId="0" xfId="0" applyFont="1" applyFill="1" applyAlignment="1">
      <alignment vertical="center"/>
    </xf>
    <xf numFmtId="0" fontId="14" fillId="0" borderId="1" xfId="0" applyFont="1" applyFill="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4" fillId="3" borderId="1" xfId="0" applyFont="1" applyFill="1" applyBorder="1" applyAlignment="1">
      <alignment vertical="center"/>
    </xf>
    <xf numFmtId="0" fontId="14" fillId="0" borderId="1" xfId="0" applyFont="1" applyBorder="1" applyAlignment="1">
      <alignment vertical="center" wrapText="1"/>
    </xf>
    <xf numFmtId="0" fontId="14" fillId="0" borderId="1" xfId="0" applyFont="1" applyFill="1" applyBorder="1" applyAlignment="1">
      <alignment vertical="center" wrapText="1"/>
    </xf>
    <xf numFmtId="0" fontId="11" fillId="0" borderId="0" xfId="0" applyFont="1" applyAlignment="1">
      <alignment horizontal="center" vertical="center"/>
    </xf>
    <xf numFmtId="0" fontId="14" fillId="2" borderId="1" xfId="0" applyFont="1" applyFill="1" applyBorder="1" applyAlignment="1">
      <alignment vertical="center"/>
    </xf>
    <xf numFmtId="0" fontId="11" fillId="4" borderId="1" xfId="0" applyFont="1" applyFill="1" applyBorder="1" applyAlignment="1">
      <alignment horizontal="center" vertical="center"/>
    </xf>
    <xf numFmtId="0" fontId="11" fillId="0" borderId="1" xfId="0" applyFont="1" applyBorder="1" applyAlignment="1">
      <alignment horizontal="left" vertical="center"/>
    </xf>
    <xf numFmtId="0" fontId="11" fillId="0" borderId="1" xfId="0" quotePrefix="1" applyFont="1" applyBorder="1" applyAlignment="1">
      <alignment vertical="center" wrapText="1"/>
    </xf>
    <xf numFmtId="0" fontId="11" fillId="0" borderId="0" xfId="0" applyFont="1"/>
    <xf numFmtId="0" fontId="15" fillId="0" borderId="0" xfId="0" applyFont="1"/>
    <xf numFmtId="0" fontId="16" fillId="0" borderId="0" xfId="0" applyFont="1"/>
    <xf numFmtId="0" fontId="13" fillId="0" borderId="0" xfId="0" applyFont="1" applyAlignment="1">
      <alignment vertical="center"/>
    </xf>
    <xf numFmtId="0" fontId="10" fillId="0" borderId="0" xfId="0" applyFont="1"/>
    <xf numFmtId="0" fontId="13" fillId="2" borderId="1" xfId="0" applyFont="1" applyFill="1" applyBorder="1"/>
    <xf numFmtId="0" fontId="13" fillId="2" borderId="0" xfId="0" applyFont="1" applyFill="1"/>
    <xf numFmtId="0" fontId="10" fillId="0" borderId="0" xfId="0" applyFont="1" applyAlignment="1">
      <alignment wrapText="1"/>
    </xf>
    <xf numFmtId="0" fontId="11" fillId="0" borderId="0" xfId="0" applyFont="1" applyAlignment="1">
      <alignment wrapText="1"/>
    </xf>
    <xf numFmtId="0" fontId="10" fillId="0" borderId="0" xfId="0" applyFont="1" applyAlignment="1">
      <alignment horizontal="center" vertical="center"/>
    </xf>
    <xf numFmtId="0" fontId="10" fillId="0" borderId="1" xfId="0" applyFont="1" applyBorder="1" applyAlignment="1">
      <alignment horizontal="left" vertical="top" wrapText="1"/>
    </xf>
    <xf numFmtId="0" fontId="10" fillId="0" borderId="1" xfId="0" applyFont="1" applyBorder="1"/>
    <xf numFmtId="0" fontId="10" fillId="0" borderId="1" xfId="0" applyFont="1" applyBorder="1" applyAlignment="1">
      <alignment horizontal="center" vertical="center"/>
    </xf>
    <xf numFmtId="0" fontId="10" fillId="0" borderId="1" xfId="0" applyFont="1" applyFill="1" applyBorder="1" applyAlignment="1">
      <alignment horizontal="left" vertical="top" wrapText="1"/>
    </xf>
    <xf numFmtId="0" fontId="10" fillId="0" borderId="1" xfId="0" applyFont="1" applyBorder="1" applyAlignment="1">
      <alignment wrapText="1"/>
    </xf>
    <xf numFmtId="0" fontId="13" fillId="3" borderId="1" xfId="0" applyFont="1" applyFill="1" applyBorder="1"/>
    <xf numFmtId="0" fontId="13" fillId="0" borderId="1"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top" wrapText="1"/>
    </xf>
    <xf numFmtId="0" fontId="10" fillId="0" borderId="1" xfId="0" applyFont="1" applyBorder="1" applyAlignment="1">
      <alignment vertical="top"/>
    </xf>
    <xf numFmtId="0" fontId="10" fillId="4" borderId="1" xfId="0" applyFont="1" applyFill="1" applyBorder="1" applyAlignment="1">
      <alignment vertical="top" wrapText="1"/>
    </xf>
    <xf numFmtId="0" fontId="10" fillId="0" borderId="2" xfId="0" applyFont="1" applyFill="1" applyBorder="1" applyAlignment="1">
      <alignment wrapText="1"/>
    </xf>
    <xf numFmtId="0" fontId="10" fillId="0" borderId="3" xfId="0" applyFont="1" applyBorder="1" applyAlignment="1">
      <alignment horizontal="center" vertical="center"/>
    </xf>
    <xf numFmtId="0" fontId="10" fillId="0" borderId="3" xfId="0" applyFont="1" applyBorder="1"/>
    <xf numFmtId="0" fontId="17" fillId="0" borderId="1" xfId="0" applyFont="1" applyBorder="1" applyAlignment="1">
      <alignment vertical="center"/>
    </xf>
    <xf numFmtId="0" fontId="10" fillId="0" borderId="1" xfId="0" applyFont="1" applyFill="1" applyBorder="1" applyAlignment="1">
      <alignment horizontal="center" vertical="center"/>
    </xf>
    <xf numFmtId="0" fontId="10" fillId="0" borderId="1" xfId="0" applyFont="1" applyFill="1" applyBorder="1"/>
    <xf numFmtId="0" fontId="10" fillId="0" borderId="1" xfId="0" applyFont="1" applyFill="1" applyBorder="1" applyAlignment="1">
      <alignment wrapText="1"/>
    </xf>
    <xf numFmtId="0" fontId="17" fillId="0" borderId="1" xfId="0" applyFont="1" applyBorder="1" applyAlignment="1">
      <alignment horizontal="center" vertical="center"/>
    </xf>
    <xf numFmtId="0" fontId="10" fillId="0" borderId="2" xfId="0" applyFont="1" applyBorder="1" applyAlignment="1">
      <alignment horizontal="left" vertical="center" wrapText="1"/>
    </xf>
    <xf numFmtId="0" fontId="10" fillId="4" borderId="2" xfId="0" applyFont="1" applyFill="1" applyBorder="1" applyAlignment="1">
      <alignment horizontal="center" vertical="center" wrapText="1"/>
    </xf>
    <xf numFmtId="0" fontId="10" fillId="0" borderId="2" xfId="0" applyFont="1" applyBorder="1" applyAlignment="1">
      <alignment horizontal="center" vertical="center"/>
    </xf>
    <xf numFmtId="0" fontId="10" fillId="0" borderId="2" xfId="0" applyFont="1" applyBorder="1" applyAlignment="1">
      <alignment vertical="center" wrapText="1"/>
    </xf>
    <xf numFmtId="0" fontId="17" fillId="0" borderId="1" xfId="0" applyFont="1" applyBorder="1" applyAlignment="1">
      <alignment wrapText="1"/>
    </xf>
    <xf numFmtId="0" fontId="10" fillId="0" borderId="3" xfId="0" applyFont="1" applyBorder="1" applyAlignment="1">
      <alignment horizontal="center"/>
    </xf>
    <xf numFmtId="0" fontId="10" fillId="0" borderId="3" xfId="0" applyFont="1" applyBorder="1" applyAlignment="1">
      <alignment vertical="center" wrapText="1"/>
    </xf>
    <xf numFmtId="0" fontId="13" fillId="3" borderId="1" xfId="0" applyFont="1" applyFill="1" applyBorder="1" applyAlignment="1">
      <alignment vertical="center"/>
    </xf>
    <xf numFmtId="0" fontId="10" fillId="0" borderId="1" xfId="0" applyFont="1" applyBorder="1" applyAlignment="1">
      <alignment vertical="center"/>
    </xf>
    <xf numFmtId="0" fontId="18" fillId="0" borderId="0" xfId="0" applyFont="1"/>
    <xf numFmtId="0" fontId="40" fillId="4" borderId="3" xfId="0" applyFont="1" applyFill="1" applyBorder="1" applyAlignment="1">
      <alignment horizontal="center" vertical="center" wrapText="1"/>
    </xf>
    <xf numFmtId="0" fontId="8" fillId="0" borderId="0" xfId="0" applyFont="1" applyAlignment="1">
      <alignment horizontal="center" vertical="center" wrapText="1"/>
    </xf>
    <xf numFmtId="0" fontId="8" fillId="0" borderId="5" xfId="0" applyFont="1" applyBorder="1" applyAlignment="1">
      <alignment horizontal="left" vertical="center" wrapText="1"/>
    </xf>
    <xf numFmtId="0" fontId="40" fillId="4" borderId="1" xfId="0" applyFont="1" applyFill="1" applyBorder="1" applyAlignment="1">
      <alignment horizontal="center" vertical="center" wrapText="1"/>
    </xf>
    <xf numFmtId="0" fontId="40" fillId="4" borderId="1" xfId="0" applyFont="1" applyFill="1" applyBorder="1" applyAlignment="1">
      <alignment horizontal="left" vertical="center" wrapText="1"/>
    </xf>
    <xf numFmtId="0" fontId="36" fillId="4" borderId="1" xfId="0" applyFont="1" applyFill="1" applyBorder="1" applyAlignment="1">
      <alignment horizontal="center" vertical="center" wrapText="1"/>
    </xf>
    <xf numFmtId="0" fontId="50" fillId="4" borderId="0" xfId="0" applyFont="1" applyFill="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29" fillId="4" borderId="0" xfId="0" applyFont="1" applyFill="1"/>
    <xf numFmtId="0" fontId="4" fillId="0" borderId="1" xfId="0" applyFont="1" applyBorder="1" applyAlignment="1">
      <alignment horizontal="center" vertical="center"/>
    </xf>
    <xf numFmtId="0" fontId="4" fillId="4" borderId="1" xfId="0" applyFont="1" applyFill="1" applyBorder="1" applyAlignment="1">
      <alignment horizontal="center" wrapText="1"/>
    </xf>
    <xf numFmtId="0" fontId="29" fillId="0" borderId="0" xfId="0" applyFont="1" applyAlignment="1">
      <alignment horizontal="center" vertical="center"/>
    </xf>
    <xf numFmtId="0" fontId="4" fillId="0" borderId="1" xfId="0" applyFont="1" applyBorder="1"/>
    <xf numFmtId="0" fontId="29" fillId="4" borderId="0" xfId="0" applyFont="1" applyFill="1" applyAlignment="1">
      <alignment horizontal="center" vertical="center"/>
    </xf>
    <xf numFmtId="0" fontId="4" fillId="4" borderId="1" xfId="0" applyFont="1" applyFill="1" applyBorder="1" applyAlignment="1">
      <alignment vertical="top" wrapText="1"/>
    </xf>
    <xf numFmtId="0" fontId="4" fillId="4" borderId="1" xfId="0" applyFont="1" applyFill="1" applyBorder="1" applyAlignment="1">
      <alignment horizontal="center" vertical="center"/>
    </xf>
    <xf numFmtId="0" fontId="4" fillId="4" borderId="1" xfId="0" applyFont="1" applyFill="1" applyBorder="1"/>
    <xf numFmtId="0" fontId="36" fillId="0" borderId="1" xfId="0" applyFont="1" applyFill="1" applyBorder="1" applyAlignment="1">
      <alignment horizontal="left" vertical="center" wrapText="1"/>
    </xf>
    <xf numFmtId="0" fontId="4" fillId="4" borderId="1" xfId="0" applyFont="1" applyFill="1" applyBorder="1" applyAlignment="1">
      <alignment horizontal="left" wrapText="1"/>
    </xf>
    <xf numFmtId="0" fontId="29" fillId="0" borderId="1" xfId="0" applyFont="1" applyBorder="1" applyAlignment="1">
      <alignment vertical="center" wrapText="1"/>
    </xf>
    <xf numFmtId="0" fontId="4" fillId="4" borderId="1" xfId="0" applyFont="1" applyFill="1" applyBorder="1" applyAlignment="1">
      <alignment wrapText="1"/>
    </xf>
    <xf numFmtId="0" fontId="4" fillId="4" borderId="4" xfId="0" applyFont="1" applyFill="1" applyBorder="1" applyAlignment="1">
      <alignment wrapText="1"/>
    </xf>
    <xf numFmtId="0" fontId="51" fillId="0" borderId="0" xfId="0" applyFont="1" applyAlignment="1">
      <alignment vertical="center" wrapText="1"/>
    </xf>
    <xf numFmtId="0" fontId="51" fillId="0" borderId="0" xfId="0" applyFont="1" applyAlignment="1">
      <alignment horizontal="center" vertical="center" wrapText="1"/>
    </xf>
    <xf numFmtId="0" fontId="52" fillId="0" borderId="1" xfId="0" applyFont="1" applyBorder="1" applyAlignment="1">
      <alignment vertical="center" wrapText="1"/>
    </xf>
    <xf numFmtId="0" fontId="53" fillId="0" borderId="1" xfId="0" applyFont="1" applyBorder="1" applyAlignment="1">
      <alignment vertical="center" wrapText="1"/>
    </xf>
    <xf numFmtId="0" fontId="51" fillId="0" borderId="1" xfId="0" applyFont="1" applyBorder="1" applyAlignment="1">
      <alignment vertical="center" wrapText="1"/>
    </xf>
    <xf numFmtId="0" fontId="51" fillId="0" borderId="1" xfId="0" applyFont="1" applyBorder="1" applyAlignment="1">
      <alignment horizontal="center" vertical="center" wrapText="1"/>
    </xf>
    <xf numFmtId="0" fontId="52" fillId="4" borderId="1" xfId="0" applyFont="1" applyFill="1" applyBorder="1" applyAlignment="1">
      <alignment vertical="center" wrapText="1"/>
    </xf>
    <xf numFmtId="0" fontId="11" fillId="0" borderId="1" xfId="0" applyFont="1" applyBorder="1" applyAlignment="1">
      <alignment vertical="top" wrapText="1"/>
    </xf>
    <xf numFmtId="0" fontId="54" fillId="0" borderId="0" xfId="0" applyFont="1" applyAlignment="1">
      <alignment vertical="center" wrapText="1"/>
    </xf>
    <xf numFmtId="0" fontId="55" fillId="0" borderId="0" xfId="0" applyFont="1" applyAlignment="1">
      <alignment vertical="center" wrapText="1"/>
    </xf>
    <xf numFmtId="0" fontId="56" fillId="0" borderId="0" xfId="0" applyFont="1" applyAlignment="1">
      <alignment vertical="center" wrapText="1"/>
    </xf>
    <xf numFmtId="0" fontId="55" fillId="0" borderId="0" xfId="0" applyFont="1" applyAlignment="1">
      <alignment horizontal="center" vertical="center" wrapText="1"/>
    </xf>
    <xf numFmtId="0" fontId="57" fillId="0" borderId="0" xfId="0" applyFont="1" applyAlignment="1">
      <alignment horizontal="center" vertical="center" wrapText="1"/>
    </xf>
    <xf numFmtId="0" fontId="10" fillId="0" borderId="3"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Fill="1" applyBorder="1" applyAlignment="1">
      <alignment horizontal="left" vertical="center" wrapText="1"/>
    </xf>
    <xf numFmtId="0" fontId="13" fillId="3" borderId="5" xfId="0" applyFont="1" applyFill="1" applyBorder="1" applyAlignment="1">
      <alignment vertical="center" wrapText="1"/>
    </xf>
    <xf numFmtId="0" fontId="10" fillId="0" borderId="1" xfId="0" applyFont="1" applyFill="1" applyBorder="1" applyAlignment="1">
      <alignment horizontal="center" vertical="center" wrapText="1"/>
    </xf>
    <xf numFmtId="0" fontId="10" fillId="4" borderId="0" xfId="0" applyFont="1" applyFill="1" applyAlignment="1">
      <alignment horizontal="center" vertical="center" wrapText="1"/>
    </xf>
    <xf numFmtId="0" fontId="55" fillId="4" borderId="0" xfId="0" applyFont="1" applyFill="1" applyAlignment="1">
      <alignment vertical="center" wrapText="1"/>
    </xf>
    <xf numFmtId="0" fontId="54" fillId="2" borderId="0" xfId="0" applyFont="1" applyFill="1" applyAlignment="1">
      <alignment vertical="center" wrapText="1"/>
    </xf>
    <xf numFmtId="0" fontId="54" fillId="2" borderId="0" xfId="0" applyFont="1" applyFill="1" applyAlignment="1">
      <alignment horizontal="center" vertical="center" wrapText="1"/>
    </xf>
    <xf numFmtId="0" fontId="54" fillId="0" borderId="1" xfId="0" applyFont="1" applyFill="1" applyBorder="1" applyAlignment="1">
      <alignment horizontal="center" vertical="center" wrapText="1"/>
    </xf>
    <xf numFmtId="0" fontId="51" fillId="4" borderId="1" xfId="0" applyFont="1" applyFill="1" applyBorder="1" applyAlignment="1">
      <alignment vertical="center" wrapText="1"/>
    </xf>
    <xf numFmtId="0" fontId="51" fillId="0" borderId="1" xfId="0" applyFont="1" applyBorder="1" applyAlignment="1">
      <alignment vertical="top" wrapText="1"/>
    </xf>
    <xf numFmtId="0" fontId="54" fillId="3" borderId="0" xfId="0" applyFont="1" applyFill="1" applyAlignment="1">
      <alignment vertical="center" wrapText="1"/>
    </xf>
    <xf numFmtId="0" fontId="54" fillId="3" borderId="1" xfId="0" applyFont="1" applyFill="1" applyBorder="1" applyAlignment="1">
      <alignment vertical="center" wrapText="1"/>
    </xf>
    <xf numFmtId="0" fontId="54" fillId="3" borderId="0" xfId="0" applyFont="1" applyFill="1" applyAlignment="1">
      <alignment horizontal="center" vertical="center" wrapText="1"/>
    </xf>
    <xf numFmtId="0" fontId="54" fillId="0" borderId="1" xfId="0" applyFont="1" applyBorder="1" applyAlignment="1">
      <alignment vertical="center" wrapText="1"/>
    </xf>
    <xf numFmtId="0" fontId="54" fillId="0" borderId="1" xfId="0" applyFont="1" applyFill="1" applyBorder="1" applyAlignment="1">
      <alignment vertical="center" wrapText="1"/>
    </xf>
    <xf numFmtId="0" fontId="51" fillId="0" borderId="1" xfId="0" applyFont="1" applyFill="1" applyBorder="1" applyAlignment="1">
      <alignment vertical="center" wrapText="1"/>
    </xf>
    <xf numFmtId="0" fontId="54" fillId="2" borderId="1" xfId="0" applyFont="1" applyFill="1" applyBorder="1" applyAlignment="1">
      <alignment vertical="center" wrapText="1"/>
    </xf>
    <xf numFmtId="0" fontId="52" fillId="0" borderId="1" xfId="0" applyFont="1" applyFill="1" applyBorder="1" applyAlignment="1">
      <alignment horizontal="center" wrapText="1"/>
    </xf>
    <xf numFmtId="0" fontId="54" fillId="2" borderId="1" xfId="0" applyFont="1" applyFill="1" applyBorder="1" applyAlignment="1">
      <alignment horizontal="center" vertical="center" wrapText="1"/>
    </xf>
    <xf numFmtId="0" fontId="51" fillId="0" borderId="1" xfId="0" applyFont="1" applyBorder="1" applyAlignment="1">
      <alignment horizontal="left" vertical="center" wrapText="1"/>
    </xf>
    <xf numFmtId="0" fontId="54" fillId="3" borderId="1" xfId="0" applyFont="1" applyFill="1" applyBorder="1" applyAlignment="1">
      <alignment horizontal="center" vertical="center" wrapText="1"/>
    </xf>
    <xf numFmtId="0" fontId="51" fillId="0" borderId="0" xfId="0" applyFont="1" applyBorder="1" applyAlignment="1">
      <alignment horizontal="center" vertical="center" wrapText="1"/>
    </xf>
    <xf numFmtId="0" fontId="51" fillId="4" borderId="1" xfId="0" applyFont="1" applyFill="1" applyBorder="1" applyAlignment="1">
      <alignment horizontal="center" vertical="center" wrapText="1"/>
    </xf>
    <xf numFmtId="0" fontId="52" fillId="0" borderId="5" xfId="0" applyFont="1" applyBorder="1" applyAlignment="1">
      <alignment horizontal="center" vertical="center" wrapText="1"/>
    </xf>
    <xf numFmtId="0" fontId="51" fillId="0" borderId="0" xfId="0" applyFont="1"/>
    <xf numFmtId="0" fontId="51" fillId="0" borderId="0" xfId="0" applyFont="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wrapText="1"/>
    </xf>
    <xf numFmtId="0" fontId="11" fillId="0" borderId="2" xfId="0" applyFont="1" applyBorder="1" applyAlignment="1">
      <alignment vertical="center" wrapText="1"/>
    </xf>
    <xf numFmtId="0" fontId="11" fillId="0" borderId="2" xfId="0" applyFont="1" applyFill="1" applyBorder="1" applyAlignment="1">
      <alignment vertical="center" wrapText="1"/>
    </xf>
    <xf numFmtId="0" fontId="16" fillId="0" borderId="3" xfId="0" applyFont="1" applyBorder="1" applyAlignment="1">
      <alignment wrapText="1"/>
    </xf>
    <xf numFmtId="0" fontId="53" fillId="0" borderId="2" xfId="0" applyFont="1" applyBorder="1"/>
    <xf numFmtId="0" fontId="53" fillId="0" borderId="5" xfId="0" applyFont="1" applyBorder="1"/>
    <xf numFmtId="0" fontId="53" fillId="0" borderId="1" xfId="0" applyFont="1" applyBorder="1"/>
    <xf numFmtId="0" fontId="58" fillId="0" borderId="3" xfId="0" applyFont="1" applyBorder="1" applyAlignment="1">
      <alignment wrapText="1"/>
    </xf>
    <xf numFmtId="0" fontId="51" fillId="0" borderId="5" xfId="0" applyFont="1" applyBorder="1"/>
    <xf numFmtId="0" fontId="51" fillId="0" borderId="2" xfId="0" applyFont="1" applyBorder="1" applyAlignment="1">
      <alignment vertical="top" wrapText="1"/>
    </xf>
    <xf numFmtId="0" fontId="51" fillId="4" borderId="2" xfId="0" applyFont="1" applyFill="1" applyBorder="1" applyAlignment="1">
      <alignment vertical="top" wrapText="1"/>
    </xf>
    <xf numFmtId="0" fontId="11" fillId="4" borderId="2" xfId="0" applyFont="1" applyFill="1" applyBorder="1" applyAlignment="1">
      <alignment vertical="center" wrapText="1"/>
    </xf>
    <xf numFmtId="0" fontId="11" fillId="0" borderId="2" xfId="0" applyFont="1" applyBorder="1" applyAlignment="1">
      <alignment vertical="top" wrapText="1"/>
    </xf>
    <xf numFmtId="0" fontId="14" fillId="0" borderId="2" xfId="0" applyFont="1" applyBorder="1" applyAlignment="1">
      <alignment vertical="center" wrapText="1"/>
    </xf>
    <xf numFmtId="0" fontId="51" fillId="0" borderId="2" xfId="0" applyFont="1" applyBorder="1"/>
    <xf numFmtId="0" fontId="59" fillId="0" borderId="1" xfId="0" applyFont="1" applyBorder="1" applyAlignment="1">
      <alignment vertical="center" wrapText="1"/>
    </xf>
    <xf numFmtId="0" fontId="14" fillId="0" borderId="1" xfId="0" applyFont="1" applyBorder="1" applyAlignment="1">
      <alignment horizontal="justify" vertical="center" wrapText="1"/>
    </xf>
    <xf numFmtId="0" fontId="58" fillId="0" borderId="1" xfId="0" applyFont="1" applyBorder="1" applyAlignment="1">
      <alignment wrapText="1"/>
    </xf>
    <xf numFmtId="0" fontId="11" fillId="0" borderId="1" xfId="0" applyFont="1" applyBorder="1" applyAlignment="1">
      <alignment wrapText="1"/>
    </xf>
    <xf numFmtId="0" fontId="11" fillId="0" borderId="5" xfId="0" applyFont="1" applyBorder="1"/>
    <xf numFmtId="0" fontId="14" fillId="0" borderId="3" xfId="0" applyFont="1" applyBorder="1" applyAlignment="1">
      <alignment vertical="center" wrapText="1"/>
    </xf>
    <xf numFmtId="0" fontId="58" fillId="0" borderId="2" xfId="0" applyFont="1" applyBorder="1" applyAlignment="1">
      <alignment wrapText="1"/>
    </xf>
    <xf numFmtId="0" fontId="0" fillId="0" borderId="1" xfId="0" applyBorder="1"/>
    <xf numFmtId="0" fontId="51" fillId="0" borderId="0" xfId="0" applyFont="1" applyBorder="1"/>
    <xf numFmtId="0" fontId="0" fillId="0" borderId="0" xfId="0" applyBorder="1"/>
    <xf numFmtId="0" fontId="51" fillId="0" borderId="0" xfId="0" applyFont="1" applyBorder="1" applyAlignment="1">
      <alignment wrapText="1"/>
    </xf>
    <xf numFmtId="0" fontId="0" fillId="0" borderId="0" xfId="0" applyBorder="1" applyAlignment="1">
      <alignment wrapText="1"/>
    </xf>
    <xf numFmtId="0" fontId="54" fillId="0" borderId="0" xfId="0" applyFont="1" applyBorder="1"/>
    <xf numFmtId="0" fontId="59" fillId="0" borderId="0" xfId="0" applyFont="1" applyBorder="1"/>
    <xf numFmtId="0" fontId="11" fillId="0" borderId="0" xfId="0" applyFont="1" applyBorder="1"/>
    <xf numFmtId="0" fontId="29" fillId="0" borderId="0" xfId="0" applyFont="1" applyBorder="1"/>
    <xf numFmtId="0" fontId="0" fillId="0" borderId="4" xfId="0" applyBorder="1"/>
    <xf numFmtId="0" fontId="51" fillId="0" borderId="1" xfId="0" applyFont="1" applyBorder="1" applyAlignment="1">
      <alignment vertical="center"/>
    </xf>
    <xf numFmtId="0" fontId="8" fillId="0" borderId="1" xfId="0" applyFont="1" applyFill="1" applyBorder="1" applyAlignment="1">
      <alignment vertical="center" wrapText="1"/>
    </xf>
    <xf numFmtId="0" fontId="40" fillId="0" borderId="1" xfId="0" applyFont="1" applyFill="1" applyBorder="1" applyAlignment="1">
      <alignment wrapText="1"/>
    </xf>
    <xf numFmtId="0" fontId="38" fillId="0" borderId="1" xfId="0" applyFont="1" applyFill="1" applyBorder="1"/>
    <xf numFmtId="0" fontId="11" fillId="0" borderId="0" xfId="0" applyFont="1" applyFill="1" applyAlignment="1">
      <alignment vertical="center" wrapText="1"/>
    </xf>
    <xf numFmtId="0" fontId="54" fillId="0" borderId="2" xfId="0" applyFont="1" applyBorder="1" applyAlignment="1">
      <alignment horizontal="left" vertical="center" wrapText="1"/>
    </xf>
    <xf numFmtId="0" fontId="10" fillId="4" borderId="3" xfId="0" applyFont="1" applyFill="1" applyBorder="1" applyAlignment="1">
      <alignment horizontal="center" vertical="center" wrapText="1"/>
    </xf>
    <xf numFmtId="0" fontId="10" fillId="4" borderId="1"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4" borderId="3" xfId="0" applyFont="1" applyFill="1" applyBorder="1" applyAlignment="1">
      <alignment horizontal="left" vertical="center" wrapText="1"/>
    </xf>
    <xf numFmtId="0" fontId="8" fillId="0" borderId="5" xfId="0" applyFont="1" applyBorder="1" applyAlignment="1">
      <alignment horizontal="center" vertical="center" wrapText="1"/>
    </xf>
    <xf numFmtId="0" fontId="11" fillId="0" borderId="1" xfId="0" applyFont="1" applyFill="1" applyBorder="1" applyAlignment="1"/>
    <xf numFmtId="0" fontId="11" fillId="0" borderId="1" xfId="0" applyFont="1" applyFill="1" applyBorder="1" applyAlignment="1">
      <alignment wrapText="1"/>
    </xf>
    <xf numFmtId="0" fontId="8"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top"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Alignment="1">
      <alignment vertical="top" wrapText="1"/>
    </xf>
    <xf numFmtId="0" fontId="51" fillId="0" borderId="1" xfId="0" applyFont="1" applyFill="1" applyBorder="1" applyAlignment="1">
      <alignment horizontal="left" vertical="center" wrapText="1"/>
    </xf>
    <xf numFmtId="0" fontId="14" fillId="0" borderId="6" xfId="0" applyFont="1" applyBorder="1" applyAlignment="1">
      <alignment vertical="center" wrapText="1"/>
    </xf>
    <xf numFmtId="0" fontId="11" fillId="0" borderId="2" xfId="0" applyFont="1" applyBorder="1"/>
    <xf numFmtId="0" fontId="60" fillId="4" borderId="1" xfId="0" applyFont="1" applyFill="1" applyBorder="1" applyAlignment="1">
      <alignment vertical="center" wrapText="1"/>
    </xf>
    <xf numFmtId="0" fontId="53" fillId="0" borderId="1" xfId="0" applyFont="1" applyBorder="1" applyAlignment="1">
      <alignment vertical="center"/>
    </xf>
    <xf numFmtId="0" fontId="51" fillId="0" borderId="3" xfId="0" applyFont="1" applyBorder="1" applyAlignment="1">
      <alignment vertical="center"/>
    </xf>
    <xf numFmtId="0" fontId="51" fillId="0" borderId="2" xfId="0" applyFont="1" applyBorder="1" applyAlignment="1">
      <alignment vertical="center"/>
    </xf>
    <xf numFmtId="0" fontId="51" fillId="0" borderId="5" xfId="0" applyFont="1" applyBorder="1" applyAlignment="1">
      <alignment vertical="center"/>
    </xf>
    <xf numFmtId="0" fontId="51" fillId="0" borderId="7" xfId="0" applyFont="1" applyBorder="1" applyAlignment="1">
      <alignment vertical="center"/>
    </xf>
    <xf numFmtId="0" fontId="53" fillId="0" borderId="5" xfId="0" applyFont="1" applyBorder="1" applyAlignment="1">
      <alignment vertical="center"/>
    </xf>
    <xf numFmtId="0" fontId="53" fillId="0" borderId="2" xfId="0" applyFont="1" applyBorder="1" applyAlignment="1">
      <alignment vertical="center"/>
    </xf>
    <xf numFmtId="0" fontId="53" fillId="0" borderId="3" xfId="0" applyFont="1" applyBorder="1" applyAlignment="1">
      <alignment vertical="center"/>
    </xf>
    <xf numFmtId="0" fontId="11" fillId="0" borderId="3" xfId="0" applyFont="1" applyBorder="1" applyAlignment="1">
      <alignment vertical="center"/>
    </xf>
    <xf numFmtId="0" fontId="11" fillId="0" borderId="2" xfId="0" applyFont="1" applyBorder="1" applyAlignment="1">
      <alignment vertical="center"/>
    </xf>
    <xf numFmtId="0" fontId="11" fillId="0" borderId="5" xfId="0" applyFont="1" applyBorder="1" applyAlignment="1">
      <alignment vertical="center"/>
    </xf>
    <xf numFmtId="0" fontId="60" fillId="0" borderId="1" xfId="0" applyFont="1" applyBorder="1" applyAlignment="1">
      <alignment vertical="center" wrapText="1"/>
    </xf>
    <xf numFmtId="0" fontId="11" fillId="0" borderId="0" xfId="0" applyFont="1" applyBorder="1" applyAlignment="1">
      <alignment wrapText="1"/>
    </xf>
    <xf numFmtId="0" fontId="51" fillId="0" borderId="2" xfId="0" applyFont="1" applyBorder="1" applyAlignment="1">
      <alignment vertical="center" wrapText="1"/>
    </xf>
    <xf numFmtId="0" fontId="11" fillId="0" borderId="0" xfId="0" applyFont="1" applyBorder="1" applyAlignment="1">
      <alignment horizontal="left" vertical="top" wrapText="1"/>
    </xf>
    <xf numFmtId="0" fontId="60" fillId="0" borderId="5" xfId="0" applyFont="1" applyFill="1" applyBorder="1" applyAlignment="1">
      <alignment vertical="center" wrapText="1"/>
    </xf>
    <xf numFmtId="0" fontId="60" fillId="0" borderId="2" xfId="0" applyFont="1" applyFill="1" applyBorder="1" applyAlignment="1">
      <alignment vertical="top" wrapText="1"/>
    </xf>
    <xf numFmtId="0" fontId="60" fillId="0" borderId="8" xfId="0" applyFont="1" applyFill="1" applyBorder="1" applyAlignment="1">
      <alignment vertical="top" wrapText="1"/>
    </xf>
    <xf numFmtId="0" fontId="14" fillId="0" borderId="0" xfId="0" applyFont="1" applyBorder="1" applyAlignment="1">
      <alignment vertical="center" wrapText="1"/>
    </xf>
    <xf numFmtId="0" fontId="11" fillId="0" borderId="2" xfId="0" applyFont="1" applyBorder="1" applyAlignment="1">
      <alignment horizontal="left" vertical="center"/>
    </xf>
    <xf numFmtId="0" fontId="61" fillId="0" borderId="0" xfId="0" applyFont="1" applyAlignment="1">
      <alignment horizontal="left" vertical="center"/>
    </xf>
    <xf numFmtId="0" fontId="62" fillId="0" borderId="0" xfId="0" applyFont="1" applyAlignment="1">
      <alignment horizontal="left" vertical="center"/>
    </xf>
    <xf numFmtId="0" fontId="61" fillId="0" borderId="0" xfId="0" applyFont="1" applyAlignment="1">
      <alignment vertical="top"/>
    </xf>
    <xf numFmtId="0" fontId="65" fillId="0" borderId="0" xfId="0" applyFont="1" applyBorder="1" applyAlignment="1">
      <alignment horizontal="left" vertical="center" wrapText="1"/>
    </xf>
    <xf numFmtId="0" fontId="65" fillId="0" borderId="7" xfId="0" applyFont="1" applyBorder="1" applyAlignment="1">
      <alignment horizontal="left" vertical="center" wrapText="1"/>
    </xf>
    <xf numFmtId="0" fontId="66" fillId="5" borderId="0" xfId="0" applyFont="1" applyFill="1" applyBorder="1" applyAlignment="1">
      <alignment horizontal="left" vertical="top" wrapText="1"/>
    </xf>
    <xf numFmtId="0" fontId="0" fillId="5" borderId="0" xfId="0" applyFill="1" applyBorder="1" applyAlignment="1">
      <alignment horizontal="left" vertical="top" wrapText="1"/>
    </xf>
    <xf numFmtId="0" fontId="66" fillId="0" borderId="1" xfId="0" applyFont="1" applyFill="1" applyBorder="1" applyAlignment="1">
      <alignment horizontal="left" vertical="center" wrapText="1"/>
    </xf>
    <xf numFmtId="0" fontId="14" fillId="0" borderId="1" xfId="0" applyFont="1" applyBorder="1" applyAlignment="1">
      <alignment horizontal="left" vertical="center" wrapText="1"/>
    </xf>
    <xf numFmtId="0" fontId="14" fillId="0" borderId="3" xfId="0" applyFont="1" applyBorder="1" applyAlignment="1">
      <alignment horizontal="left" vertical="center"/>
    </xf>
    <xf numFmtId="0" fontId="14" fillId="0" borderId="2" xfId="0" applyFont="1" applyBorder="1" applyAlignment="1">
      <alignment horizontal="left" vertical="center"/>
    </xf>
    <xf numFmtId="0" fontId="14" fillId="0" borderId="5" xfId="0" applyFont="1" applyBorder="1" applyAlignment="1">
      <alignment horizontal="left" vertical="center"/>
    </xf>
    <xf numFmtId="0" fontId="14" fillId="0" borderId="3" xfId="0" applyFont="1" applyBorder="1" applyAlignment="1">
      <alignment horizontal="left" vertical="center" wrapText="1"/>
    </xf>
    <xf numFmtId="0" fontId="14" fillId="0" borderId="2" xfId="0" applyFont="1" applyBorder="1" applyAlignment="1">
      <alignment horizontal="left" vertical="center" wrapText="1"/>
    </xf>
    <xf numFmtId="0" fontId="14" fillId="0" borderId="5" xfId="0" applyFont="1" applyBorder="1" applyAlignment="1">
      <alignment horizontal="left" vertical="center" wrapText="1"/>
    </xf>
    <xf numFmtId="0" fontId="11" fillId="0" borderId="1" xfId="0" applyFont="1" applyBorder="1" applyAlignment="1">
      <alignment horizontal="left" vertical="center" wrapText="1"/>
    </xf>
    <xf numFmtId="0" fontId="11" fillId="0" borderId="3" xfId="0" applyFont="1" applyBorder="1" applyAlignment="1">
      <alignment horizontal="left" vertical="center" wrapText="1"/>
    </xf>
    <xf numFmtId="0" fontId="11" fillId="0" borderId="2" xfId="0" applyFont="1" applyBorder="1" applyAlignment="1">
      <alignment horizontal="left" vertical="center" wrapText="1"/>
    </xf>
    <xf numFmtId="0" fontId="11" fillId="0" borderId="5" xfId="0" applyFont="1" applyBorder="1" applyAlignment="1">
      <alignment horizontal="left" vertical="center" wrapText="1"/>
    </xf>
    <xf numFmtId="0" fontId="11" fillId="0" borderId="1" xfId="0" applyFont="1" applyBorder="1" applyAlignment="1">
      <alignment horizontal="left" vertical="top" wrapText="1"/>
    </xf>
    <xf numFmtId="0" fontId="54" fillId="0" borderId="3" xfId="0" applyFont="1" applyBorder="1" applyAlignment="1">
      <alignment horizontal="left" vertical="center" wrapText="1"/>
    </xf>
    <xf numFmtId="0" fontId="54" fillId="0" borderId="2" xfId="0" applyFont="1" applyBorder="1" applyAlignment="1">
      <alignment horizontal="left" vertical="center" wrapText="1"/>
    </xf>
    <xf numFmtId="0" fontId="54" fillId="0" borderId="5" xfId="0" applyFont="1" applyBorder="1" applyAlignment="1">
      <alignment horizontal="left" vertical="center" wrapText="1"/>
    </xf>
    <xf numFmtId="0" fontId="54" fillId="0" borderId="3" xfId="0" applyFont="1" applyBorder="1" applyAlignment="1">
      <alignment horizontal="left" vertical="center"/>
    </xf>
    <xf numFmtId="0" fontId="54" fillId="0" borderId="2" xfId="0" applyFont="1" applyBorder="1" applyAlignment="1">
      <alignment horizontal="left" vertical="center"/>
    </xf>
    <xf numFmtId="0" fontId="54" fillId="0" borderId="5" xfId="0" applyFont="1" applyBorder="1" applyAlignment="1">
      <alignment horizontal="left" vertical="center"/>
    </xf>
    <xf numFmtId="20" fontId="14" fillId="0" borderId="3" xfId="0" applyNumberFormat="1" applyFont="1" applyBorder="1" applyAlignment="1">
      <alignment horizontal="left" vertical="center"/>
    </xf>
    <xf numFmtId="0" fontId="58" fillId="0" borderId="3" xfId="0" applyFont="1" applyBorder="1" applyAlignment="1">
      <alignment horizontal="left" vertical="center" wrapText="1"/>
    </xf>
    <xf numFmtId="0" fontId="58" fillId="0" borderId="5" xfId="0" applyFont="1" applyBorder="1" applyAlignment="1">
      <alignment horizontal="left" vertical="center" wrapText="1"/>
    </xf>
    <xf numFmtId="0" fontId="51" fillId="0" borderId="3" xfId="0" applyFont="1" applyBorder="1" applyAlignment="1">
      <alignment horizontal="center" vertical="center"/>
    </xf>
    <xf numFmtId="0" fontId="51" fillId="0" borderId="5" xfId="0" applyFont="1" applyBorder="1" applyAlignment="1">
      <alignment horizontal="center" vertical="center"/>
    </xf>
    <xf numFmtId="0" fontId="25" fillId="0" borderId="3" xfId="0" applyFont="1" applyBorder="1" applyAlignment="1">
      <alignment horizontal="left" vertical="center"/>
    </xf>
    <xf numFmtId="0" fontId="25" fillId="0" borderId="2" xfId="0" applyFont="1" applyBorder="1" applyAlignment="1">
      <alignment horizontal="left" vertical="center"/>
    </xf>
    <xf numFmtId="0" fontId="25" fillId="0" borderId="5" xfId="0" applyFont="1" applyBorder="1" applyAlignment="1">
      <alignment horizontal="left" vertical="center"/>
    </xf>
    <xf numFmtId="0" fontId="53" fillId="0" borderId="3" xfId="0" applyFont="1" applyBorder="1" applyAlignment="1">
      <alignment horizontal="center" vertical="center"/>
    </xf>
    <xf numFmtId="0" fontId="53" fillId="0" borderId="2" xfId="0" applyFont="1" applyBorder="1" applyAlignment="1">
      <alignment horizontal="center" vertical="center"/>
    </xf>
    <xf numFmtId="0" fontId="64" fillId="0" borderId="3" xfId="0" applyFont="1" applyBorder="1" applyAlignment="1">
      <alignment horizontal="left" vertical="center"/>
    </xf>
    <xf numFmtId="0" fontId="64" fillId="0" borderId="2" xfId="0" applyFont="1" applyBorder="1" applyAlignment="1">
      <alignment horizontal="left" vertical="center"/>
    </xf>
    <xf numFmtId="0" fontId="64" fillId="0" borderId="5" xfId="0" applyFont="1" applyBorder="1" applyAlignment="1">
      <alignment horizontal="left" vertical="center"/>
    </xf>
    <xf numFmtId="0" fontId="63" fillId="5" borderId="0" xfId="0" applyFont="1" applyFill="1" applyBorder="1" applyAlignment="1">
      <alignment horizontal="left" vertical="top" wrapText="1"/>
    </xf>
    <xf numFmtId="0" fontId="60" fillId="0" borderId="3" xfId="0" applyFont="1" applyFill="1" applyBorder="1" applyAlignment="1">
      <alignment horizontal="left" vertical="center" wrapText="1"/>
    </xf>
    <xf numFmtId="0" fontId="60" fillId="0" borderId="2" xfId="0" applyFont="1" applyFill="1" applyBorder="1" applyAlignment="1">
      <alignment horizontal="left" vertical="center" wrapText="1"/>
    </xf>
    <xf numFmtId="0" fontId="60" fillId="0" borderId="5" xfId="0" applyFont="1" applyFill="1" applyBorder="1" applyAlignment="1">
      <alignment horizontal="left" vertical="center" wrapText="1"/>
    </xf>
    <xf numFmtId="0" fontId="64" fillId="0" borderId="1" xfId="0" applyFont="1" applyBorder="1" applyAlignment="1">
      <alignment horizontal="left" vertical="center"/>
    </xf>
    <xf numFmtId="0" fontId="60" fillId="4" borderId="3" xfId="0" applyFont="1" applyFill="1" applyBorder="1" applyAlignment="1">
      <alignment horizontal="center" vertical="center" wrapText="1"/>
    </xf>
    <xf numFmtId="0" fontId="60" fillId="4" borderId="2" xfId="0" applyFont="1" applyFill="1" applyBorder="1" applyAlignment="1">
      <alignment horizontal="center" vertical="center" wrapText="1"/>
    </xf>
    <xf numFmtId="0" fontId="13" fillId="8" borderId="1" xfId="0" applyFont="1" applyFill="1" applyBorder="1" applyAlignment="1">
      <alignment horizontal="center"/>
    </xf>
    <xf numFmtId="0" fontId="13" fillId="7" borderId="1" xfId="0" applyFont="1" applyFill="1" applyBorder="1" applyAlignment="1">
      <alignment horizontal="center"/>
    </xf>
    <xf numFmtId="0" fontId="13" fillId="9" borderId="1" xfId="0" applyFont="1" applyFill="1" applyBorder="1" applyAlignment="1">
      <alignment horizontal="center"/>
    </xf>
    <xf numFmtId="0" fontId="13" fillId="6" borderId="14" xfId="0" applyFont="1" applyFill="1" applyBorder="1" applyAlignment="1">
      <alignment horizontal="left" vertical="top" wrapText="1"/>
    </xf>
    <xf numFmtId="0" fontId="13" fillId="6" borderId="15" xfId="0" applyFont="1" applyFill="1" applyBorder="1" applyAlignment="1">
      <alignment horizontal="left" vertical="top" wrapText="1"/>
    </xf>
    <xf numFmtId="0" fontId="13" fillId="6" borderId="4" xfId="0" applyFont="1" applyFill="1" applyBorder="1" applyAlignment="1">
      <alignment horizontal="left" vertical="top" wrapText="1"/>
    </xf>
    <xf numFmtId="0" fontId="13" fillId="7" borderId="0" xfId="0" applyFont="1" applyFill="1" applyAlignment="1">
      <alignment horizontal="center"/>
    </xf>
    <xf numFmtId="0" fontId="13" fillId="8" borderId="0" xfId="0" applyFont="1" applyFill="1" applyAlignment="1">
      <alignment horizontal="center"/>
    </xf>
    <xf numFmtId="0" fontId="13" fillId="6" borderId="1" xfId="0" applyFont="1" applyFill="1" applyBorder="1" applyAlignment="1">
      <alignment horizontal="left" vertical="top" wrapText="1"/>
    </xf>
    <xf numFmtId="0" fontId="13" fillId="6" borderId="9" xfId="0" applyFont="1" applyFill="1" applyBorder="1" applyAlignment="1">
      <alignment horizontal="left" vertical="top" wrapText="1"/>
    </xf>
    <xf numFmtId="0" fontId="13" fillId="6" borderId="10" xfId="0" applyFont="1" applyFill="1" applyBorder="1" applyAlignment="1">
      <alignment horizontal="left" vertical="top" wrapText="1"/>
    </xf>
    <xf numFmtId="0" fontId="13" fillId="6" borderId="11" xfId="0" applyFont="1" applyFill="1" applyBorder="1" applyAlignment="1">
      <alignment horizontal="left" vertical="top" wrapText="1"/>
    </xf>
    <xf numFmtId="0" fontId="13" fillId="6" borderId="12" xfId="0" applyFont="1" applyFill="1" applyBorder="1" applyAlignment="1">
      <alignment horizontal="left" vertical="top" wrapText="1"/>
    </xf>
    <xf numFmtId="0" fontId="13" fillId="6" borderId="8" xfId="0" applyFont="1" applyFill="1" applyBorder="1" applyAlignment="1">
      <alignment horizontal="left" vertical="top" wrapText="1"/>
    </xf>
    <xf numFmtId="0" fontId="13" fillId="6" borderId="13" xfId="0" applyFont="1" applyFill="1" applyBorder="1" applyAlignment="1">
      <alignment horizontal="left" vertical="top" wrapText="1"/>
    </xf>
    <xf numFmtId="0" fontId="14" fillId="9" borderId="1" xfId="0" applyFont="1" applyFill="1" applyBorder="1" applyAlignment="1">
      <alignment horizontal="center" vertical="center"/>
    </xf>
    <xf numFmtId="0" fontId="14" fillId="7" borderId="1" xfId="0" applyFont="1" applyFill="1" applyBorder="1" applyAlignment="1">
      <alignment horizontal="center" vertical="center"/>
    </xf>
    <xf numFmtId="0" fontId="14" fillId="8" borderId="1" xfId="0" applyFont="1" applyFill="1" applyBorder="1" applyAlignment="1">
      <alignment horizontal="center" vertical="center"/>
    </xf>
    <xf numFmtId="0" fontId="14" fillId="6" borderId="1" xfId="0" applyFont="1" applyFill="1" applyBorder="1" applyAlignment="1">
      <alignment horizontal="left" vertical="center" wrapText="1"/>
    </xf>
    <xf numFmtId="0" fontId="14" fillId="6" borderId="9" xfId="0" applyFont="1" applyFill="1" applyBorder="1" applyAlignment="1">
      <alignment horizontal="left" vertical="center" wrapText="1"/>
    </xf>
    <xf numFmtId="0" fontId="14" fillId="6" borderId="10" xfId="0" applyFont="1" applyFill="1" applyBorder="1" applyAlignment="1">
      <alignment horizontal="left" vertical="center" wrapText="1"/>
    </xf>
    <xf numFmtId="0" fontId="14" fillId="6" borderId="11" xfId="0" applyFont="1" applyFill="1" applyBorder="1" applyAlignment="1">
      <alignment horizontal="left" vertical="center" wrapText="1"/>
    </xf>
    <xf numFmtId="0" fontId="14" fillId="6" borderId="12" xfId="0" applyFont="1" applyFill="1" applyBorder="1" applyAlignment="1">
      <alignment horizontal="left" vertical="center" wrapText="1"/>
    </xf>
    <xf numFmtId="0" fontId="14" fillId="6" borderId="8" xfId="0" applyFont="1" applyFill="1" applyBorder="1" applyAlignment="1">
      <alignment horizontal="left" vertical="center" wrapText="1"/>
    </xf>
    <xf numFmtId="0" fontId="14" fillId="6" borderId="13" xfId="0" applyFont="1" applyFill="1" applyBorder="1" applyAlignment="1">
      <alignment horizontal="left" vertical="center" wrapText="1"/>
    </xf>
    <xf numFmtId="0" fontId="14" fillId="8"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8" borderId="0" xfId="0" applyFont="1" applyFill="1" applyAlignment="1">
      <alignment horizontal="center" vertical="center" wrapText="1"/>
    </xf>
    <xf numFmtId="0" fontId="10" fillId="4" borderId="3"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3" fillId="6" borderId="14" xfId="0" applyFont="1" applyFill="1" applyBorder="1" applyAlignment="1">
      <alignment horizontal="left" vertical="center" wrapText="1"/>
    </xf>
    <xf numFmtId="0" fontId="13" fillId="6" borderId="4" xfId="0" applyFont="1" applyFill="1" applyBorder="1" applyAlignment="1">
      <alignment horizontal="left" vertical="center" wrapText="1"/>
    </xf>
    <xf numFmtId="0" fontId="13" fillId="8"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3" fillId="9" borderId="0" xfId="0" applyFont="1" applyFill="1" applyAlignment="1">
      <alignment horizontal="center" vertical="center" wrapText="1"/>
    </xf>
    <xf numFmtId="0" fontId="10" fillId="4" borderId="1" xfId="0" applyFont="1" applyFill="1" applyBorder="1" applyAlignment="1">
      <alignment horizontal="left"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3" fillId="2" borderId="1" xfId="0" applyFont="1" applyFill="1" applyBorder="1" applyAlignment="1">
      <alignment horizontal="left" vertical="center" wrapText="1"/>
    </xf>
    <xf numFmtId="0" fontId="13" fillId="7" borderId="0" xfId="0" applyFont="1" applyFill="1" applyAlignment="1">
      <alignment horizontal="center" vertical="center" wrapText="1"/>
    </xf>
    <xf numFmtId="0" fontId="13" fillId="6" borderId="9" xfId="0" applyFont="1" applyFill="1" applyBorder="1" applyAlignment="1">
      <alignment horizontal="left" vertical="center" wrapText="1"/>
    </xf>
    <xf numFmtId="0" fontId="13" fillId="6" borderId="10" xfId="0" applyFont="1" applyFill="1" applyBorder="1" applyAlignment="1">
      <alignment horizontal="left" vertical="center" wrapText="1"/>
    </xf>
    <xf numFmtId="0" fontId="13" fillId="6" borderId="11" xfId="0" applyFont="1" applyFill="1" applyBorder="1" applyAlignment="1">
      <alignment horizontal="left" vertical="center" wrapText="1"/>
    </xf>
    <xf numFmtId="0" fontId="13" fillId="6" borderId="12"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3" fillId="6" borderId="13" xfId="0" applyFont="1" applyFill="1" applyBorder="1" applyAlignment="1">
      <alignment horizontal="left" vertical="center" wrapText="1"/>
    </xf>
    <xf numFmtId="0" fontId="10" fillId="4" borderId="7"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3" fillId="6" borderId="15" xfId="0" applyFont="1" applyFill="1" applyBorder="1" applyAlignment="1">
      <alignment horizontal="left" vertical="center" wrapText="1"/>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40" fillId="0" borderId="5" xfId="0" applyFont="1" applyBorder="1" applyAlignment="1">
      <alignment horizontal="center" vertical="center"/>
    </xf>
    <xf numFmtId="0" fontId="39" fillId="8" borderId="1" xfId="0" applyFont="1" applyFill="1" applyBorder="1" applyAlignment="1">
      <alignment horizontal="center"/>
    </xf>
    <xf numFmtId="0" fontId="39" fillId="9" borderId="1" xfId="0" applyFont="1" applyFill="1" applyBorder="1" applyAlignment="1">
      <alignment horizontal="center"/>
    </xf>
    <xf numFmtId="0" fontId="40" fillId="7" borderId="0" xfId="0" applyFont="1" applyFill="1" applyAlignment="1">
      <alignment horizontal="center"/>
    </xf>
    <xf numFmtId="0" fontId="40" fillId="0" borderId="3" xfId="0" applyFont="1" applyBorder="1" applyAlignment="1">
      <alignment horizontal="left" vertical="center" wrapText="1"/>
    </xf>
    <xf numFmtId="0" fontId="40" fillId="0" borderId="5" xfId="0" applyFont="1" applyBorder="1" applyAlignment="1">
      <alignment horizontal="left" vertical="center" wrapText="1"/>
    </xf>
    <xf numFmtId="0" fontId="47" fillId="0" borderId="3" xfId="0" applyFont="1" applyBorder="1" applyAlignment="1">
      <alignment horizontal="center" vertical="center" wrapText="1"/>
    </xf>
    <xf numFmtId="0" fontId="47" fillId="0" borderId="5" xfId="0" applyFont="1" applyBorder="1" applyAlignment="1">
      <alignment horizontal="center" vertical="center" wrapText="1"/>
    </xf>
    <xf numFmtId="0" fontId="39" fillId="7" borderId="0" xfId="0" applyFont="1" applyFill="1" applyAlignment="1">
      <alignment horizontal="center"/>
    </xf>
    <xf numFmtId="0" fontId="40" fillId="0" borderId="3" xfId="0" applyFont="1" applyBorder="1" applyAlignment="1">
      <alignment horizontal="center" vertical="center" wrapText="1"/>
    </xf>
    <xf numFmtId="0" fontId="40" fillId="0" borderId="5" xfId="0" applyFont="1" applyBorder="1" applyAlignment="1">
      <alignment horizontal="center" vertical="center" wrapText="1"/>
    </xf>
    <xf numFmtId="0" fontId="39" fillId="6" borderId="1" xfId="0" applyFont="1" applyFill="1" applyBorder="1" applyAlignment="1">
      <alignment horizontal="left" vertical="top" wrapText="1"/>
    </xf>
    <xf numFmtId="0" fontId="39" fillId="6" borderId="14" xfId="0" applyFont="1" applyFill="1" applyBorder="1" applyAlignment="1">
      <alignment horizontal="left" vertical="top" wrapText="1"/>
    </xf>
    <xf numFmtId="0" fontId="39" fillId="6" borderId="15" xfId="0" applyFont="1" applyFill="1" applyBorder="1" applyAlignment="1">
      <alignment horizontal="left" vertical="top" wrapText="1"/>
    </xf>
    <xf numFmtId="0" fontId="39" fillId="6" borderId="4" xfId="0" applyFont="1" applyFill="1" applyBorder="1" applyAlignment="1">
      <alignment horizontal="left" vertical="top" wrapText="1"/>
    </xf>
    <xf numFmtId="0" fontId="39" fillId="7" borderId="1" xfId="0" applyFont="1" applyFill="1" applyBorder="1" applyAlignment="1">
      <alignment horizontal="center"/>
    </xf>
    <xf numFmtId="0" fontId="39" fillId="6" borderId="9" xfId="0" applyFont="1" applyFill="1" applyBorder="1" applyAlignment="1">
      <alignment horizontal="left" vertical="top" wrapText="1"/>
    </xf>
    <xf numFmtId="0" fontId="39" fillId="6" borderId="10" xfId="0" applyFont="1" applyFill="1" applyBorder="1" applyAlignment="1">
      <alignment horizontal="left" vertical="top" wrapText="1"/>
    </xf>
    <xf numFmtId="0" fontId="39" fillId="6" borderId="11" xfId="0" applyFont="1" applyFill="1" applyBorder="1" applyAlignment="1">
      <alignment horizontal="left" vertical="top" wrapText="1"/>
    </xf>
    <xf numFmtId="0" fontId="39" fillId="6" borderId="12" xfId="0" applyFont="1" applyFill="1" applyBorder="1" applyAlignment="1">
      <alignment horizontal="left" vertical="top" wrapText="1"/>
    </xf>
    <xf numFmtId="0" fontId="39" fillId="6" borderId="8" xfId="0" applyFont="1" applyFill="1" applyBorder="1" applyAlignment="1">
      <alignment horizontal="left" vertical="top" wrapText="1"/>
    </xf>
    <xf numFmtId="0" fontId="39" fillId="6" borderId="13" xfId="0" applyFont="1" applyFill="1" applyBorder="1" applyAlignment="1">
      <alignment horizontal="left" vertical="top" wrapText="1"/>
    </xf>
    <xf numFmtId="0" fontId="39" fillId="8" borderId="0" xfId="0" applyFont="1" applyFill="1" applyAlignment="1">
      <alignment horizontal="center"/>
    </xf>
    <xf numFmtId="0" fontId="40" fillId="0" borderId="3" xfId="0" applyFont="1" applyBorder="1" applyAlignment="1">
      <alignment horizontal="center"/>
    </xf>
    <xf numFmtId="0" fontId="40" fillId="0" borderId="5" xfId="0" applyFont="1" applyBorder="1" applyAlignment="1">
      <alignment horizontal="center"/>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2" xfId="0" applyFont="1" applyBorder="1" applyAlignment="1">
      <alignment horizontal="center" vertical="center" wrapText="1"/>
    </xf>
    <xf numFmtId="0" fontId="39" fillId="8" borderId="0" xfId="0" applyFont="1" applyFill="1" applyAlignment="1">
      <alignment horizontal="center" vertical="center" wrapText="1"/>
    </xf>
    <xf numFmtId="0" fontId="40" fillId="0" borderId="2" xfId="0" applyFont="1" applyBorder="1" applyAlignment="1">
      <alignment horizontal="left" vertical="center" wrapText="1"/>
    </xf>
    <xf numFmtId="0" fontId="47" fillId="0" borderId="2" xfId="0" applyFont="1" applyBorder="1" applyAlignment="1">
      <alignment horizontal="center" vertical="center" wrapText="1"/>
    </xf>
    <xf numFmtId="0" fontId="39" fillId="6" borderId="9" xfId="0" applyFont="1" applyFill="1" applyBorder="1" applyAlignment="1">
      <alignment horizontal="left" vertical="center" wrapText="1"/>
    </xf>
    <xf numFmtId="0" fontId="39" fillId="6" borderId="10" xfId="0" applyFont="1" applyFill="1" applyBorder="1" applyAlignment="1">
      <alignment horizontal="left" vertical="center" wrapText="1"/>
    </xf>
    <xf numFmtId="0" fontId="39" fillId="6" borderId="11" xfId="0" applyFont="1" applyFill="1" applyBorder="1" applyAlignment="1">
      <alignment horizontal="left" vertical="center" wrapText="1"/>
    </xf>
    <xf numFmtId="0" fontId="39" fillId="6" borderId="12" xfId="0" applyFont="1" applyFill="1" applyBorder="1" applyAlignment="1">
      <alignment horizontal="left" vertical="center" wrapText="1"/>
    </xf>
    <xf numFmtId="0" fontId="39" fillId="6" borderId="8" xfId="0" applyFont="1" applyFill="1" applyBorder="1" applyAlignment="1">
      <alignment horizontal="left" vertical="center" wrapText="1"/>
    </xf>
    <xf numFmtId="0" fontId="39" fillId="6" borderId="13" xfId="0" applyFont="1" applyFill="1" applyBorder="1" applyAlignment="1">
      <alignment horizontal="left" vertical="center" wrapText="1"/>
    </xf>
    <xf numFmtId="0" fontId="39" fillId="7" borderId="1" xfId="0" applyFont="1" applyFill="1" applyBorder="1" applyAlignment="1">
      <alignment horizontal="center" vertical="center" wrapText="1"/>
    </xf>
    <xf numFmtId="0" fontId="39" fillId="8" borderId="1" xfId="0" applyFont="1" applyFill="1" applyBorder="1" applyAlignment="1">
      <alignment horizontal="center" vertical="center" wrapText="1"/>
    </xf>
    <xf numFmtId="0" fontId="39" fillId="9" borderId="0" xfId="0" applyFont="1" applyFill="1" applyAlignment="1">
      <alignment horizontal="center" vertical="center" wrapText="1"/>
    </xf>
    <xf numFmtId="0" fontId="39" fillId="9" borderId="1" xfId="0" applyFont="1" applyFill="1" applyBorder="1" applyAlignment="1">
      <alignment horizontal="center" vertical="center" wrapText="1"/>
    </xf>
    <xf numFmtId="0" fontId="39" fillId="6" borderId="14" xfId="0" applyFont="1" applyFill="1" applyBorder="1" applyAlignment="1">
      <alignment horizontal="left" vertical="center" wrapText="1"/>
    </xf>
    <xf numFmtId="0" fontId="39" fillId="6" borderId="4" xfId="0" applyFont="1" applyFill="1" applyBorder="1" applyAlignment="1">
      <alignment horizontal="left" vertical="center" wrapText="1"/>
    </xf>
    <xf numFmtId="0" fontId="39" fillId="7" borderId="0" xfId="0" applyFont="1" applyFill="1" applyAlignment="1">
      <alignment horizontal="center" vertical="center" wrapText="1"/>
    </xf>
    <xf numFmtId="0" fontId="9" fillId="6" borderId="14" xfId="0" applyFont="1" applyFill="1" applyBorder="1" applyAlignment="1">
      <alignment horizontal="left" vertical="center" wrapText="1"/>
    </xf>
    <xf numFmtId="0" fontId="9" fillId="6" borderId="15" xfId="0" applyFont="1" applyFill="1" applyBorder="1" applyAlignment="1">
      <alignment horizontal="left" vertical="center" wrapText="1"/>
    </xf>
    <xf numFmtId="0" fontId="9" fillId="6" borderId="4" xfId="0" applyFont="1" applyFill="1" applyBorder="1" applyAlignment="1">
      <alignment horizontal="left" vertical="center" wrapText="1"/>
    </xf>
    <xf numFmtId="0" fontId="39" fillId="6" borderId="15" xfId="0" applyFont="1" applyFill="1" applyBorder="1" applyAlignment="1">
      <alignment horizontal="left" vertical="center" wrapText="1"/>
    </xf>
    <xf numFmtId="0" fontId="40" fillId="7" borderId="1" xfId="0" applyFont="1" applyFill="1" applyBorder="1" applyAlignment="1">
      <alignment vertical="center" wrapText="1"/>
    </xf>
    <xf numFmtId="0" fontId="40" fillId="0" borderId="3" xfId="0" applyFont="1" applyFill="1" applyBorder="1" applyAlignment="1">
      <alignment vertical="center" wrapText="1"/>
    </xf>
    <xf numFmtId="0" fontId="40" fillId="0" borderId="2" xfId="0" applyFont="1" applyFill="1" applyBorder="1" applyAlignment="1">
      <alignment vertical="center" wrapText="1"/>
    </xf>
    <xf numFmtId="0" fontId="40" fillId="0" borderId="5" xfId="0" applyFont="1" applyFill="1" applyBorder="1" applyAlignment="1">
      <alignment vertical="center" wrapText="1"/>
    </xf>
    <xf numFmtId="0" fontId="39" fillId="2" borderId="14" xfId="0" applyFont="1" applyFill="1" applyBorder="1" applyAlignment="1">
      <alignment horizontal="center"/>
    </xf>
    <xf numFmtId="0" fontId="39" fillId="2" borderId="15" xfId="0" applyFont="1" applyFill="1" applyBorder="1" applyAlignment="1">
      <alignment horizontal="center"/>
    </xf>
    <xf numFmtId="0" fontId="39" fillId="2" borderId="4" xfId="0" applyFont="1" applyFill="1" applyBorder="1" applyAlignment="1">
      <alignment horizontal="center"/>
    </xf>
    <xf numFmtId="0" fontId="9" fillId="7" borderId="0" xfId="0" applyFont="1" applyFill="1" applyAlignment="1">
      <alignment horizontal="center"/>
    </xf>
    <xf numFmtId="0" fontId="39" fillId="9" borderId="0" xfId="0" applyFont="1" applyFill="1" applyAlignment="1">
      <alignment horizontal="center"/>
    </xf>
    <xf numFmtId="0" fontId="9" fillId="8" borderId="0" xfId="0" applyFont="1" applyFill="1" applyAlignment="1">
      <alignment horizontal="center"/>
    </xf>
    <xf numFmtId="0" fontId="35" fillId="7" borderId="1" xfId="0" applyFont="1" applyFill="1" applyBorder="1" applyAlignment="1">
      <alignment horizontal="center" vertical="center" wrapText="1"/>
    </xf>
    <xf numFmtId="0" fontId="27" fillId="6" borderId="9" xfId="0" applyFont="1" applyFill="1" applyBorder="1" applyAlignment="1">
      <alignment horizontal="left" vertical="center" wrapText="1"/>
    </xf>
    <xf numFmtId="0" fontId="27" fillId="6" borderId="10" xfId="0" applyFont="1" applyFill="1" applyBorder="1" applyAlignment="1">
      <alignment horizontal="left" vertical="center" wrapText="1"/>
    </xf>
    <xf numFmtId="0" fontId="27" fillId="6" borderId="11" xfId="0" applyFont="1" applyFill="1" applyBorder="1" applyAlignment="1">
      <alignment horizontal="left" vertical="center" wrapText="1"/>
    </xf>
    <xf numFmtId="0" fontId="27" fillId="6" borderId="12" xfId="0" applyFont="1" applyFill="1" applyBorder="1" applyAlignment="1">
      <alignment horizontal="left" vertical="center" wrapText="1"/>
    </xf>
    <xf numFmtId="0" fontId="27" fillId="6" borderId="8" xfId="0" applyFont="1" applyFill="1" applyBorder="1" applyAlignment="1">
      <alignment horizontal="left" vertical="center" wrapText="1"/>
    </xf>
    <xf numFmtId="0" fontId="27" fillId="6" borderId="13" xfId="0" applyFont="1" applyFill="1" applyBorder="1" applyAlignment="1">
      <alignment horizontal="left" vertical="center" wrapText="1"/>
    </xf>
    <xf numFmtId="0" fontId="35" fillId="8" borderId="1" xfId="0" applyFont="1" applyFill="1" applyBorder="1" applyAlignment="1">
      <alignment horizontal="center" vertical="center" wrapText="1"/>
    </xf>
    <xf numFmtId="0" fontId="35" fillId="9" borderId="1" xfId="0" applyFont="1" applyFill="1" applyBorder="1" applyAlignment="1">
      <alignment horizontal="center" vertical="center" wrapText="1"/>
    </xf>
    <xf numFmtId="0" fontId="35" fillId="8" borderId="14" xfId="0" applyFont="1" applyFill="1" applyBorder="1" applyAlignment="1">
      <alignment horizontal="center" vertical="center" wrapText="1"/>
    </xf>
    <xf numFmtId="0" fontId="35" fillId="8" borderId="15" xfId="0" applyFont="1" applyFill="1" applyBorder="1" applyAlignment="1">
      <alignment horizontal="center" vertical="center" wrapText="1"/>
    </xf>
    <xf numFmtId="0" fontId="35" fillId="8" borderId="4" xfId="0" applyFont="1" applyFill="1" applyBorder="1" applyAlignment="1">
      <alignment horizontal="center" vertical="center" wrapText="1"/>
    </xf>
    <xf numFmtId="0" fontId="35" fillId="6" borderId="1" xfId="0" applyFont="1" applyFill="1" applyBorder="1" applyAlignment="1">
      <alignment horizontal="left" vertical="center" wrapText="1"/>
    </xf>
    <xf numFmtId="0" fontId="35" fillId="8" borderId="0" xfId="0" applyFont="1" applyFill="1" applyAlignment="1">
      <alignment horizontal="center"/>
    </xf>
    <xf numFmtId="0" fontId="35" fillId="9" borderId="1" xfId="0" applyFont="1" applyFill="1" applyBorder="1" applyAlignment="1">
      <alignment horizontal="center"/>
    </xf>
    <xf numFmtId="0" fontId="35" fillId="6" borderId="1" xfId="0" applyFont="1" applyFill="1" applyBorder="1" applyAlignment="1">
      <alignment horizontal="left" vertical="top" wrapText="1"/>
    </xf>
    <xf numFmtId="0" fontId="35" fillId="7" borderId="0" xfId="0" applyFont="1" applyFill="1" applyAlignment="1">
      <alignment horizontal="center"/>
    </xf>
    <xf numFmtId="0" fontId="36" fillId="0" borderId="3"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3" xfId="0" applyFont="1" applyBorder="1" applyAlignment="1">
      <alignment horizontal="center"/>
    </xf>
    <xf numFmtId="0" fontId="36" fillId="0" borderId="5" xfId="0" applyFont="1" applyBorder="1" applyAlignment="1">
      <alignment horizontal="center"/>
    </xf>
    <xf numFmtId="0" fontId="36" fillId="0" borderId="3" xfId="0" applyFont="1" applyFill="1" applyBorder="1" applyAlignment="1">
      <alignment horizontal="left" vertical="center" wrapText="1"/>
    </xf>
    <xf numFmtId="0" fontId="36" fillId="0" borderId="5" xfId="0" applyFont="1" applyFill="1" applyBorder="1" applyAlignment="1">
      <alignment horizontal="left" vertical="center" wrapText="1"/>
    </xf>
    <xf numFmtId="0" fontId="5" fillId="8" borderId="1" xfId="0" applyFont="1" applyFill="1" applyBorder="1" applyAlignment="1">
      <alignment horizontal="center"/>
    </xf>
    <xf numFmtId="0" fontId="0" fillId="0" borderId="7" xfId="0" applyBorder="1" applyAlignment="1">
      <alignment horizontal="center" vertical="center"/>
    </xf>
    <xf numFmtId="0" fontId="35" fillId="8" borderId="1" xfId="0" applyFont="1" applyFill="1" applyBorder="1" applyAlignment="1">
      <alignment horizontal="center"/>
    </xf>
    <xf numFmtId="0" fontId="35" fillId="6" borderId="9" xfId="0" applyFont="1" applyFill="1" applyBorder="1" applyAlignment="1">
      <alignment horizontal="left" vertical="top" wrapText="1"/>
    </xf>
    <xf numFmtId="0" fontId="35" fillId="6" borderId="10" xfId="0" applyFont="1" applyFill="1" applyBorder="1" applyAlignment="1">
      <alignment horizontal="left" vertical="top" wrapText="1"/>
    </xf>
    <xf numFmtId="0" fontId="35" fillId="6" borderId="11" xfId="0" applyFont="1" applyFill="1" applyBorder="1" applyAlignment="1">
      <alignment horizontal="left" vertical="top" wrapText="1"/>
    </xf>
    <xf numFmtId="0" fontId="35" fillId="6" borderId="12" xfId="0" applyFont="1" applyFill="1" applyBorder="1" applyAlignment="1">
      <alignment horizontal="left" vertical="top" wrapText="1"/>
    </xf>
    <xf numFmtId="0" fontId="35" fillId="6" borderId="8" xfId="0" applyFont="1" applyFill="1" applyBorder="1" applyAlignment="1">
      <alignment horizontal="left" vertical="top" wrapText="1"/>
    </xf>
    <xf numFmtId="0" fontId="35" fillId="6" borderId="13" xfId="0" applyFont="1" applyFill="1" applyBorder="1" applyAlignment="1">
      <alignment horizontal="left" vertical="top" wrapText="1"/>
    </xf>
    <xf numFmtId="0" fontId="35" fillId="6" borderId="14" xfId="0" applyFont="1" applyFill="1" applyBorder="1" applyAlignment="1">
      <alignment horizontal="left" vertical="top" wrapText="1"/>
    </xf>
    <xf numFmtId="0" fontId="35" fillId="6" borderId="15" xfId="0" applyFont="1" applyFill="1" applyBorder="1" applyAlignment="1">
      <alignment horizontal="left" vertical="top" wrapText="1"/>
    </xf>
    <xf numFmtId="0" fontId="35" fillId="6" borderId="4" xfId="0" applyFont="1" applyFill="1" applyBorder="1" applyAlignment="1">
      <alignment horizontal="left" vertical="top" wrapText="1"/>
    </xf>
    <xf numFmtId="0" fontId="36" fillId="0" borderId="3" xfId="0" applyFont="1" applyBorder="1" applyAlignment="1">
      <alignment horizontal="center" vertical="center"/>
    </xf>
    <xf numFmtId="0" fontId="36" fillId="0" borderId="5" xfId="0" applyFont="1" applyBorder="1" applyAlignment="1">
      <alignment horizontal="center" vertical="center"/>
    </xf>
    <xf numFmtId="0" fontId="36" fillId="0" borderId="3" xfId="0" applyFont="1" applyBorder="1" applyAlignment="1">
      <alignment horizontal="left" vertical="center" wrapText="1"/>
    </xf>
    <xf numFmtId="0" fontId="36" fillId="0" borderId="5" xfId="0" applyFont="1" applyBorder="1" applyAlignment="1">
      <alignment horizontal="left"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5" fillId="7" borderId="1" xfId="0" applyFont="1" applyFill="1" applyBorder="1" applyAlignment="1">
      <alignment horizontal="center"/>
    </xf>
    <xf numFmtId="0" fontId="35" fillId="8" borderId="14" xfId="0" applyFont="1" applyFill="1" applyBorder="1" applyAlignment="1">
      <alignment horizontal="center"/>
    </xf>
    <xf numFmtId="0" fontId="35" fillId="8" borderId="15" xfId="0" applyFont="1" applyFill="1" applyBorder="1" applyAlignment="1">
      <alignment horizontal="center"/>
    </xf>
    <xf numFmtId="0" fontId="35" fillId="8" borderId="4" xfId="0" applyFont="1" applyFill="1" applyBorder="1" applyAlignment="1">
      <alignment horizontal="center"/>
    </xf>
    <xf numFmtId="0" fontId="13" fillId="8" borderId="14" xfId="0" applyFont="1" applyFill="1" applyBorder="1" applyAlignment="1">
      <alignment horizontal="center" vertical="center" wrapText="1"/>
    </xf>
    <xf numFmtId="0" fontId="13" fillId="8" borderId="15"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13" fillId="9" borderId="15" xfId="0" applyFont="1" applyFill="1" applyBorder="1" applyAlignment="1">
      <alignment horizontal="center" vertical="center" wrapText="1"/>
    </xf>
    <xf numFmtId="0" fontId="13" fillId="9" borderId="4" xfId="0" applyFont="1" applyFill="1" applyBorder="1" applyAlignment="1">
      <alignment horizontal="center" vertical="center" wrapText="1"/>
    </xf>
    <xf numFmtId="0" fontId="13"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0" fillId="7" borderId="1" xfId="0"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3" fillId="7" borderId="15" xfId="0" applyFont="1" applyFill="1" applyBorder="1" applyAlignment="1">
      <alignment horizontal="center" vertical="center" wrapText="1"/>
    </xf>
    <xf numFmtId="0" fontId="10" fillId="0" borderId="1" xfId="0" applyFont="1" applyBorder="1" applyAlignment="1">
      <alignment horizontal="left" vertical="center" wrapText="1"/>
    </xf>
    <xf numFmtId="0" fontId="13" fillId="7" borderId="14"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54" fillId="6" borderId="14" xfId="0" applyFont="1" applyFill="1" applyBorder="1" applyAlignment="1">
      <alignment horizontal="left" vertical="center" wrapText="1"/>
    </xf>
    <xf numFmtId="0" fontId="54" fillId="6" borderId="15" xfId="0" applyFont="1" applyFill="1" applyBorder="1" applyAlignment="1">
      <alignment horizontal="left" vertical="center" wrapText="1"/>
    </xf>
    <xf numFmtId="0" fontId="54" fillId="6" borderId="4" xfId="0" applyFont="1" applyFill="1" applyBorder="1" applyAlignment="1">
      <alignment horizontal="left" vertical="center" wrapText="1"/>
    </xf>
    <xf numFmtId="0" fontId="51" fillId="0" borderId="7" xfId="0" applyFont="1" applyBorder="1" applyAlignment="1">
      <alignment horizontal="center" vertical="center" wrapText="1"/>
    </xf>
    <xf numFmtId="0" fontId="52" fillId="0" borderId="3" xfId="0" applyFont="1" applyBorder="1" applyAlignment="1">
      <alignment horizontal="center" vertical="center" wrapText="1"/>
    </xf>
    <xf numFmtId="0" fontId="52" fillId="0" borderId="5"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5" xfId="0" applyFont="1" applyBorder="1" applyAlignment="1">
      <alignment horizontal="center" vertical="center" wrapText="1"/>
    </xf>
    <xf numFmtId="0" fontId="54" fillId="6" borderId="1" xfId="0" applyFont="1" applyFill="1" applyBorder="1" applyAlignment="1">
      <alignment horizontal="left" vertical="center" wrapText="1"/>
    </xf>
    <xf numFmtId="0" fontId="51" fillId="0" borderId="1" xfId="0" applyFont="1" applyBorder="1" applyAlignment="1">
      <alignment horizontal="center" vertical="center" wrapText="1"/>
    </xf>
    <xf numFmtId="0" fontId="54" fillId="7" borderId="1" xfId="0" applyFont="1" applyFill="1" applyBorder="1" applyAlignment="1">
      <alignment horizontal="center" vertical="center" wrapText="1"/>
    </xf>
    <xf numFmtId="0" fontId="54" fillId="8"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54" fillId="6" borderId="9" xfId="0" applyFont="1" applyFill="1" applyBorder="1" applyAlignment="1">
      <alignment horizontal="left" vertical="center" wrapText="1"/>
    </xf>
    <xf numFmtId="0" fontId="54" fillId="6" borderId="10" xfId="0" applyFont="1" applyFill="1" applyBorder="1" applyAlignment="1">
      <alignment horizontal="left" vertical="center" wrapText="1"/>
    </xf>
    <xf numFmtId="0" fontId="54" fillId="6" borderId="11" xfId="0" applyFont="1" applyFill="1" applyBorder="1" applyAlignment="1">
      <alignment horizontal="left" vertical="center" wrapText="1"/>
    </xf>
    <xf numFmtId="0" fontId="54" fillId="6" borderId="12" xfId="0" applyFont="1" applyFill="1" applyBorder="1" applyAlignment="1">
      <alignment horizontal="left" vertical="center" wrapText="1"/>
    </xf>
    <xf numFmtId="0" fontId="54" fillId="6" borderId="8" xfId="0" applyFont="1" applyFill="1" applyBorder="1" applyAlignment="1">
      <alignment horizontal="left" vertical="center" wrapText="1"/>
    </xf>
    <xf numFmtId="0" fontId="54" fillId="6" borderId="13" xfId="0" applyFont="1" applyFill="1" applyBorder="1" applyAlignment="1">
      <alignment horizontal="left" vertical="center" wrapText="1"/>
    </xf>
    <xf numFmtId="0" fontId="54" fillId="9" borderId="1" xfId="0" applyFont="1" applyFill="1" applyBorder="1" applyAlignment="1">
      <alignment horizontal="center" vertical="center" wrapText="1"/>
    </xf>
    <xf numFmtId="0" fontId="54" fillId="3" borderId="14" xfId="0" applyFont="1" applyFill="1" applyBorder="1" applyAlignment="1">
      <alignment horizontal="center" vertical="center" wrapText="1"/>
    </xf>
    <xf numFmtId="0" fontId="54" fillId="3" borderId="15" xfId="0" applyFont="1" applyFill="1" applyBorder="1" applyAlignment="1">
      <alignment horizontal="center" vertical="center" wrapText="1"/>
    </xf>
    <xf numFmtId="0" fontId="54" fillId="3" borderId="4" xfId="0" applyFont="1" applyFill="1" applyBorder="1" applyAlignment="1">
      <alignment horizontal="center" vertical="center" wrapText="1"/>
    </xf>
    <xf numFmtId="0" fontId="54" fillId="8" borderId="0" xfId="0" applyFont="1" applyFill="1" applyAlignment="1">
      <alignment horizontal="center" vertical="center" wrapText="1"/>
    </xf>
    <xf numFmtId="0" fontId="51" fillId="0" borderId="1" xfId="0" applyFont="1" applyBorder="1" applyAlignment="1">
      <alignment horizontal="left" vertical="center" wrapText="1"/>
    </xf>
    <xf numFmtId="0" fontId="51" fillId="4"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rg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3_4%20and%208%20final_.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Template%20Benefits%20%20Risks%20Assessment%20Mon_Pam5&amp;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8.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Template%20Benefits%20%20Risks%20Assessment%20Mon6&amp;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Template%20Benefits%20%20Risks%20Assessment%20M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AMs"/>
      <sheetName val="Benefits &amp; risks - PAM 1"/>
      <sheetName val="Benefits &amp; risks - PAM 2"/>
      <sheetName val="Benefits &amp; risks - PAM 4"/>
      <sheetName val="Benefits &amp; risks - PAM 6"/>
      <sheetName val="Benefits &amp; risks - PAM 8"/>
      <sheetName val="Guidance"/>
      <sheetName val="Group info"/>
      <sheetName val="Sheet2"/>
    </sheetNames>
    <definedNames>
      <definedName name="_ftnref1" refersTo="='PAMs'!$B$13" sheetId="1"/>
    </definedNames>
    <sheetDataSet>
      <sheetData sheetId="0" refreshError="1"/>
      <sheetData sheetId="1" refreshError="1">
        <row r="4">
          <cell r="B4" t="str">
            <v>Ойн доройтол буурч, ойн түймрийг даван туулах чадвар дээшилнэ</v>
          </cell>
        </row>
        <row r="11">
          <cell r="B11" t="str">
            <v>Үйл ажиллагаа 1.1: Унанги мод цэвэрлэх, тогтвортой аргаар мод бэлтгэх, унанги модыг цэвэрлэх сийрэгжүүлэлт хийж түймрийн эрсдэлийг бууруулах, экосистемийн эрүүл мэндийг сэргээх, үйлдвэрлэлийг материалаар хангах үндэсний хэмжээний хөтөлбөр хэрэгжүүлэх</v>
          </cell>
        </row>
        <row r="12">
          <cell r="B12" t="str">
            <v>Үйл ажиллагаа 1.2: Орон нутгийн хүн амын зан үйлийг өөрчлөх, мэдлэг мэдэгдэхүүн олгох замаар хүний үйл ажиллагаанаас шалтгаалсан ойн түймрийг бууруулах</v>
          </cell>
        </row>
        <row r="13">
          <cell r="B13" t="str">
            <v xml:space="preserve">Үйл ажиллагаа 1.3: Ойн түймрийн өндөр эрсдэлтэй нутгуудад эргүүл хамгаалалт, хяналтыг нэмэгдүүлэх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AMs"/>
      <sheetName val="Benefits &amp; risks - PAM 2"/>
      <sheetName val="Guidance"/>
      <sheetName val="Group info"/>
    </sheetNames>
    <sheetDataSet>
      <sheetData sheetId="0"/>
      <sheetData sheetId="1">
        <row r="4">
          <cell r="B4" t="str">
            <v>Ойн доройтол буурч, ойн түймрийг даван туулах чадвар дээшилнэ</v>
          </cell>
        </row>
        <row r="18">
          <cell r="B18" t="str">
            <v xml:space="preserve">Ойн доройтол буурч, шавж, өвчин үүсгэгчдийг даван туулах чадвар дээшилнэ </v>
          </cell>
        </row>
        <row r="25">
          <cell r="B25" t="str">
            <v>Үйл ажиллагаа 2.1:Ойг сийрэгжүүлэх, хатсан модыг цэвэрлэх, ойн аж ахуйн менежментийг хэрэгжүүлэх замаар ойн хортон шавжийн тархалтад тэсвэртэй болох чадавхыг нэмэгдүүлэх</v>
          </cell>
        </row>
        <row r="26">
          <cell r="B26" t="str">
            <v>Үйл ажиллагаа 2.2:  Цуглуулах аргыг (занга, физик, фермон, гэрэл) ашиглан хортон шавжийн  хяналтын үйл ажиллагаа явуулах, хортон шавжтай тэмцэх ажлыг (бодис ашиглан) зохион байгуулах</v>
          </cell>
        </row>
      </sheetData>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s"/>
      <sheetName val="Benefits &amp; risks - PAM 1"/>
      <sheetName val="Benefits &amp; risks - PAM 2"/>
      <sheetName val="Benefits &amp; risks - PAM 3"/>
      <sheetName val="Benefits &amp; risks - PAM 4"/>
      <sheetName val="Benefits &amp; risks - PAM 5"/>
      <sheetName val="Benefits &amp; risks - PAM 6"/>
      <sheetName val="Benefits &amp; risks - PAM 7"/>
      <sheetName val="Benefits &amp; risks - PAM 8"/>
      <sheetName val="Benefits &amp; risks - PAM 9"/>
      <sheetName val="Benefits &amp; risks - PAM 10"/>
      <sheetName val="Guidance"/>
    </sheetNames>
    <sheetDataSet>
      <sheetData sheetId="0">
        <row r="31">
          <cell r="B31" t="str">
            <v>Аж ахуйн нэгж, ойн нөхөрлөлүүдэд ойн тогтвортой менежментийг нэвтрүүлснээр уур амьсгалын өөрчлөлтөд дасан зохицох чадвар дээшилж, экосистемийн эрүүл мэнд сайжирна</v>
          </cell>
        </row>
        <row r="38">
          <cell r="B38" t="str">
            <v>Үйл ажиллагаа 3.1: Ашиглалтын ойн үндсэн огтлолт, тогтвортой ашиглалт, унанги моддыг цэвэрлэх чиглэлээр урт хугацааны төлөвлөгөө боловсруулж, хэрэгжүүлэх</v>
          </cell>
        </row>
        <row r="39">
          <cell r="B39" t="str">
            <v>Үйл ажиллагаа 3.2: Ойн нөхөрлөлүүд арчилгааны огтлолт болон ойн менежментийн хөтөлбөр боловсруулж, хэрэгжүүлэх</v>
          </cell>
        </row>
        <row r="40">
          <cell r="B40" t="str">
            <v>Үйл ажиллагаа 3.3: Ой хамгаалал, ашиглалт, менежментийн үйл ажиллагааг дэмжих, ойг тогтвортой ашиглах, сийрэгжүүлэх, унангийг цэвэрлэх үүднээс стратегийн шинэ зам байгуулах ба байршлыг нь тодорхойлох</v>
          </cell>
        </row>
        <row r="41">
          <cell r="B41" t="str">
            <v>Үйл ажиллагаа 3.4: Сөрөг нөлөөлөл багатай мод бэлтгэл, зам барих, тогтвортой ашиглалтын асуудлыг (бүртгэлжүүлэх г.м) багтаасан ойн тогтвортой менежментийн удирдамж  боловсруулж, хэрэгжүүлэх</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s"/>
      <sheetName val="Benefits &amp; risks - PAM 1"/>
      <sheetName val="Benefits &amp; risks - PAM 3"/>
      <sheetName val="Benefits &amp; risks - PAM 2"/>
      <sheetName val="Benefits &amp; risks - PAM 4"/>
      <sheetName val="Benefits &amp; risks - PAM 5"/>
      <sheetName val="Benefits &amp; risks - PAM 6"/>
      <sheetName val="Benefits &amp; risks - PAM 7"/>
      <sheetName val="Benefits &amp; risks - PAM 8"/>
      <sheetName val="Benefits &amp; risks - PAM 9"/>
      <sheetName val="Benefits &amp; risks - PAM 10"/>
      <sheetName val="Guidance"/>
    </sheetNames>
    <sheetDataSet>
      <sheetData sheetId="0" refreshError="1">
        <row r="61">
          <cell r="B61" t="str">
            <v>Ой, байгаль хамгааллын стратегийг сайжруулах замаар экосистемийн үйлчилгээг (биологийн олон янз байдал, цэвдэг, усны нөөц, хөрс) хамгаалах, сайжруулах</v>
          </cell>
        </row>
        <row r="68">
          <cell r="B68" t="str">
            <v>Үйл ажиллагаа 5.1: Тусгай корридор нутаг, нэн түрүүнд хамгаалах шаардлагатай сав газар/хагалбар, орон нутгийн хамгаалалтанд авах шаардлагатай газрыг тодорхойлж, хамгаалалтанд авах замаар тусгай хамгаалалттай газар нутгийн сүлжээг (сум, аймаг, үндэсний хэм</v>
          </cell>
        </row>
        <row r="69">
          <cell r="B69" t="str">
            <v xml:space="preserve">Үйл ажиллагаа 5.2: Тусгай хамгаалалттай газрын орчны бүсэд ойн нөхөрлөлийн менежментийг сайжруулах, хамтын менежмент бүхий хамгаалалттай талбайн хэмжээг нэмэгдүүлэх </v>
          </cell>
        </row>
        <row r="70">
          <cell r="B70" t="str">
            <v>Үйл ажиллагаа 5.3: Алтай, Хангай, Хэнтийн нурууны усны сав газрыг/хагалбарыг хамгаалах төлөвлөгөөг боловсруулж, хэрэгжүүлэх</v>
          </cell>
        </row>
        <row r="71">
          <cell r="B71" t="str">
            <v>Үйл ажиллагаа 5.4: Тусгай хамгаалалттай газар нутгийн чадавхыг бэхжүүлэх,  хамгаалалтын хяналтыг сайжруулах, дасан зохицох чадварыг дээшлүүлэх, усны нөөцийн менежментийг сайжруулах,  нутгийн иргэдийн амьжиргааг сайжруулах боломжийг бүрдүүлэх замаар тусгай</v>
          </cell>
        </row>
        <row r="90">
          <cell r="B90" t="str">
            <v>Байгаль орчны салбарын санхүүжилтийн тогтвортой механизмыг санаачлан, санхүүжилт бүрдүүлэх</v>
          </cell>
        </row>
        <row r="97">
          <cell r="B97" t="str">
            <v xml:space="preserve">Үйл ажиллагаа 7.1: Ус хэрэглэгчдээс усны үйлчилгээ/ашиглалтын хураамж авах  "экосистемийн үйлчилгээний төлбөр"-ийн  механизмыг бий болгож, хэрэгжүүлэх </v>
          </cell>
        </row>
        <row r="98">
          <cell r="B98" t="str">
            <v>Үйл ажиллагаа 7.2: Байгалийн нөөц ашигласаны төлбөрийн орлогоос аймаг, сумдад хуваарилсан төсвийн зохих хувийг байгаль орчны үйл ажиллагаанд зарцуулж байгаа эсэхийг тайлагнах, хянах, зориулалтын дагуу зарцуулах талаар шаардлага тавих механизмыг бий болгох</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AMs"/>
      <sheetName val="Benefits &amp; risks - PAM 6"/>
      <sheetName val="Guidance"/>
      <sheetName val="Group info"/>
    </sheetNames>
    <sheetDataSet>
      <sheetData sheetId="0"/>
      <sheetData sheetId="1">
        <row r="75">
          <cell r="B75" t="str">
            <v>Хууль бус мод бэлтгэлтэй тэмцэх эрх зүйн орчныг боловсронгуй болгож, чадавхыг бэхжүүлнэ</v>
          </cell>
        </row>
        <row r="82">
          <cell r="B82" t="str">
            <v>Үйл ажиллагаа 6.1: Орон нутгийн олон нийт ойн эргүүлд оролцох, хууль бус үйл ажиллагаанд хяналт тавихад олгох санхүүгийн урамшууллыг сайжруулах</v>
          </cell>
        </row>
        <row r="83">
          <cell r="B83" t="str">
            <v>Үйл ажиллагаа 6.2: Өрхийн хэрэгцээнд мод бэлтгэх тогтвортой менежментийн стратеги, тогтолцоог хэрэгжүүлэх</v>
          </cell>
        </row>
        <row r="84">
          <cell r="B84" t="str">
            <v>Үйл ажиллагаа 6.3: Ойн менежмент бүхий нутгаас хууль ёсоор бэлтгэсэн мод нийлүүлэлтийг нэмэгдүүлэх, Монгол дахь хууль бус мод бэлтгэлийн эрэлт хэрэгцээг хангахын тулд унанги мод бэлтгэх хэмжээг нэмэгдүүлэх</v>
          </cell>
        </row>
        <row r="85">
          <cell r="B85" t="str">
            <v xml:space="preserve">Үйл ажиллагаа 6.4:  Хууль бус мод бэлтгэлийг таслан зогсоох үүднээс хилийн цэрэг, хуулийн байгууллага, цагдаа, хөрш орнуудтай хамтран ажиллах механизмыг бий болгон хэрэгжүүлэх  </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AMs"/>
      <sheetName val="Benefits &amp; risks - PAM 8"/>
      <sheetName val="Guidance"/>
      <sheetName val="Group info"/>
    </sheetNames>
    <sheetDataSet>
      <sheetData sheetId="0" refreshError="1"/>
      <sheetData sheetId="1" refreshError="1">
        <row r="110">
          <cell r="B110" t="str">
            <v>Үйл ажиллагаа 8.1: төрийн болон хувийн хэвшлийн аж ахуйн нэгжүүдэд модны биомассаас эрчим хүч гаргах, модны нүүрс, модны үртсээр шахмал түлш хийх болон  эрчим хүч гаргах бусад шийдлүүдийг ашиглах талаар техникийн туслалцаа үзүүлэх</v>
          </cell>
        </row>
        <row r="111">
          <cell r="B111" t="str">
            <v>Үйл ажиллагаа 8.2: Орон нутагт суурилсан амьжиргааг дээшлүүлэх болон орон нутгийн бүлэг, аж ахуйн нэгжүүдэд орон нутгийн бичил санхүүгийн дэмжлэг үзүүлэх тогтолцоог дэмжих (жишээ нь: ойн нөхөрлөлүүд)</v>
          </cell>
        </row>
        <row r="112">
          <cell r="B112" t="str">
            <v>Үйл ажиллагаа 8.3: Орон нутагт суурилсан тогтвортой, эко аялал жуулчлалын хөгжлийн стратеги төлөвлөгөө, төсөл боловсруулахад дэмжлэг үзүүлэх</v>
          </cell>
        </row>
        <row r="113">
          <cell r="B113" t="str">
            <v>Үйл ажиллагаа 8.4: Орон нутгийн иргэдийн ойн дагалт бүтээгдэхүүн, түлш, бага оврын тавилга, гар урлал үйлдвэрлэх өртгийн сүлжээг хөгжүүлэх</v>
          </cell>
        </row>
        <row r="114">
          <cell r="B114" t="str">
            <v xml:space="preserve">Үйл ажиллагаа 8.5: Бэлчээрийн менежментийг сайжруулах, малын хөлд өртсөн ойн бүсэд мал аж ахуйн өртгийн сүлжээг бий болгож хэрэгжүүлэх </v>
          </cell>
        </row>
      </sheetData>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s"/>
      <sheetName val="Benefits &amp; risks - PAM 1"/>
      <sheetName val="Benefits &amp; risks - PAM 2"/>
      <sheetName val="Benefits &amp; risks - PAM 3"/>
      <sheetName val="Benefits &amp; risks - PAM 4"/>
      <sheetName val="Benefits &amp; risks - PAM 5"/>
      <sheetName val="Benefits &amp; risks - PAM 6"/>
      <sheetName val="Benefits &amp; risks - PAM 7"/>
      <sheetName val="Benefits &amp; risks - PAM 8"/>
      <sheetName val="Benefits &amp; risks - PAM 9"/>
      <sheetName val="Benefits &amp; risks - PAM 10"/>
      <sheetName val="Guidance"/>
    </sheetNames>
    <sheetDataSet>
      <sheetData sheetId="0">
        <row r="119">
          <cell r="B119" t="str">
            <v>Заган ойн экосистем бүхий газар нутагт цөлжилт буурч, байгаль орчны хамгаалал сайжирна</v>
          </cell>
        </row>
        <row r="126">
          <cell r="B126" t="str">
            <v>Үйл ажиллагаа 9.1: Загийн ойн менежментийг сайжруулах, байгалийн жамаараа нөхөн сэргэх үйл явцыг дэмжих</v>
          </cell>
        </row>
        <row r="127">
          <cell r="B127" t="str">
            <v>Үйл ажиллагаа 9.2: Загийн ойн менежментийг сайжруулснаар баян бүрд, усны ундаргуудыг хамгаалах</v>
          </cell>
        </row>
        <row r="128">
          <cell r="B128" t="str">
            <v>Үйл ажиллагаа 9.3: Эрсдэл өндөртэй нутгуудад түлшний мод бэлтгэх тогтвортой үйл ажиллагааг хэвшүүлэх</v>
          </cell>
        </row>
        <row r="129">
          <cell r="B129" t="str">
            <v>Үйл ажиллагаа 9.4: Заган ойг нөхөн сэргээснээр дагалт баялгийн бүтээгдэхүүн, агро ойн аж ахуйг хөгжүүлэх</v>
          </cell>
        </row>
        <row r="130">
          <cell r="B130" t="str">
            <v xml:space="preserve">Үйл ажиллагаа 9.5: Цөлжилтөд өртсөн газар нутагт заган ойг нөхөн сэргээх төлөвлөгөөг хэрэгжүүлэх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s"/>
      <sheetName val="Benefits &amp; risks - PAM 1"/>
      <sheetName val="Benefits &amp; risks - PAM 2"/>
      <sheetName val="Benefits &amp; risks - PAM 3"/>
      <sheetName val="Benefits &amp; risks - PAM 4"/>
      <sheetName val="Benefits &amp; risks - PAM 5"/>
      <sheetName val="Benefits &amp; risks - PAM 6"/>
      <sheetName val="Benefits &amp; risks - PAM 7"/>
      <sheetName val="Benefits &amp; risks - PAM 8"/>
      <sheetName val="Benefits &amp; risks - PAM 9"/>
      <sheetName val="Benefits &amp; risks - PAM 10"/>
      <sheetName val="Guidance"/>
    </sheetNames>
    <sheetDataSet>
      <sheetData sheetId="0">
        <row r="135">
          <cell r="B135" t="str">
            <v xml:space="preserve">Хувийн хэвшлийг дэмжих, модны үйлдвэрлэлийн шийдлүүдийг гаргах </v>
          </cell>
        </row>
        <row r="142">
          <cell r="B142" t="str">
            <v>Үйл ажиллагаа 10.1: Мод боловсруулах салбарыг тогтвортой мод бэлтгэлийн эх үүсвэртэй холбох замаар дэмжлэг үзүүлнэ</v>
          </cell>
        </row>
        <row r="143">
          <cell r="B143" t="str">
            <v xml:space="preserve">Үйл ажиллагаа 10.2: Модон тавилга хийх, модон эдлэлийн загвар боловсруулах чадварыг хөгжүүлэх сургалтаар дамжуулан мод боловсруулах салбарын боловсон хүчний чадварыг дээшлүүлэх </v>
          </cell>
        </row>
        <row r="144">
          <cell r="B144" t="str">
            <v xml:space="preserve">Үйл ажиллагаа 10.3: Модны үйлдвэрлэлийн төвүүд байгуулснаар зардлыг бууруулах ба хамтын ажиллагааг нэмэгдүүлэх  </v>
          </cell>
        </row>
        <row r="145">
          <cell r="B145" t="str">
            <v xml:space="preserve">Үйл ажиллагаа 10.4: Мод боловсруулах сайн технологи нэвтрүүлэх замаар нэмүү өртөг шингэсэн модон бүтээгдэхүүнийг бий болгоход дэмжлэг үзүүлэх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144"/>
  <sheetViews>
    <sheetView topLeftCell="A100" zoomScaleNormal="100" workbookViewId="0">
      <selection activeCell="F6" sqref="F6"/>
    </sheetView>
  </sheetViews>
  <sheetFormatPr defaultRowHeight="14.4" x14ac:dyDescent="0.3"/>
  <cols>
    <col min="1" max="1" width="21" style="359" customWidth="1"/>
    <col min="2" max="2" width="80.109375" style="359" customWidth="1"/>
    <col min="3" max="3" width="50.88671875" style="360" customWidth="1"/>
    <col min="4" max="4" width="9.109375" style="385" customWidth="1"/>
    <col min="5" max="80" width="9.109375" style="386" customWidth="1"/>
  </cols>
  <sheetData>
    <row r="1" spans="1:13" ht="53.4" customHeight="1" x14ac:dyDescent="0.3">
      <c r="A1" s="441" t="s">
        <v>1134</v>
      </c>
      <c r="B1" s="441"/>
      <c r="C1" s="442"/>
    </row>
    <row r="2" spans="1:13" ht="30.6" customHeight="1" x14ac:dyDescent="0.3">
      <c r="D2" s="387"/>
      <c r="E2" s="443" t="s">
        <v>1190</v>
      </c>
      <c r="F2" s="444"/>
      <c r="G2" s="444"/>
      <c r="H2" s="444"/>
      <c r="I2" s="444"/>
      <c r="J2" s="388"/>
      <c r="K2" s="388"/>
      <c r="L2" s="388"/>
      <c r="M2" s="388"/>
    </row>
    <row r="3" spans="1:13" ht="33" customHeight="1" x14ac:dyDescent="0.3">
      <c r="A3" s="440" t="s">
        <v>1</v>
      </c>
      <c r="B3" s="385"/>
      <c r="C3" s="422"/>
      <c r="E3" s="477" t="s">
        <v>1189</v>
      </c>
      <c r="F3" s="444"/>
      <c r="G3" s="444"/>
      <c r="H3" s="444"/>
      <c r="I3" s="444"/>
    </row>
    <row r="4" spans="1:13" ht="17.399999999999999" x14ac:dyDescent="0.3">
      <c r="A4" s="438"/>
      <c r="B4" s="385"/>
      <c r="C4" s="422"/>
    </row>
    <row r="5" spans="1:13" ht="15.75" customHeight="1" x14ac:dyDescent="0.3">
      <c r="A5" s="447" t="s">
        <v>2</v>
      </c>
      <c r="B5" s="450" t="s">
        <v>0</v>
      </c>
      <c r="C5" s="469" t="s">
        <v>3</v>
      </c>
    </row>
    <row r="6" spans="1:13" x14ac:dyDescent="0.3">
      <c r="A6" s="448"/>
      <c r="B6" s="451"/>
      <c r="C6" s="470"/>
    </row>
    <row r="7" spans="1:13" x14ac:dyDescent="0.3">
      <c r="A7" s="449"/>
      <c r="B7" s="452"/>
      <c r="C7" s="471"/>
    </row>
    <row r="8" spans="1:13" ht="21.75" customHeight="1" x14ac:dyDescent="0.3">
      <c r="A8" s="450" t="s">
        <v>4</v>
      </c>
      <c r="B8" s="454" t="s">
        <v>1135</v>
      </c>
      <c r="C8" s="472"/>
    </row>
    <row r="9" spans="1:13" x14ac:dyDescent="0.3">
      <c r="A9" s="451"/>
      <c r="B9" s="455"/>
      <c r="C9" s="473"/>
    </row>
    <row r="10" spans="1:13" x14ac:dyDescent="0.3">
      <c r="A10" s="451"/>
      <c r="B10" s="455"/>
      <c r="C10" s="473"/>
    </row>
    <row r="11" spans="1:13" ht="20.25" customHeight="1" x14ac:dyDescent="0.3">
      <c r="A11" s="452"/>
      <c r="B11" s="456"/>
      <c r="C11" s="423"/>
    </row>
    <row r="12" spans="1:13" ht="61.5" customHeight="1" x14ac:dyDescent="0.3">
      <c r="A12" s="450" t="s">
        <v>5</v>
      </c>
      <c r="B12" s="362" t="s">
        <v>1139</v>
      </c>
      <c r="C12" s="424"/>
    </row>
    <row r="13" spans="1:13" ht="41.25" customHeight="1" x14ac:dyDescent="0.3">
      <c r="A13" s="451"/>
      <c r="B13" s="363" t="s">
        <v>1140</v>
      </c>
      <c r="C13" s="424"/>
    </row>
    <row r="14" spans="1:13" ht="28.2" x14ac:dyDescent="0.3">
      <c r="A14" s="451"/>
      <c r="B14" s="362" t="s">
        <v>1141</v>
      </c>
      <c r="C14" s="424"/>
    </row>
    <row r="15" spans="1:13" ht="41.4" x14ac:dyDescent="0.3">
      <c r="A15" s="451"/>
      <c r="B15" s="364" t="s">
        <v>1142</v>
      </c>
      <c r="C15" s="424"/>
    </row>
    <row r="16" spans="1:13" ht="45" customHeight="1" x14ac:dyDescent="0.3">
      <c r="A16" s="458" t="s">
        <v>7</v>
      </c>
      <c r="B16" s="465" t="s">
        <v>1137</v>
      </c>
      <c r="C16" s="467"/>
    </row>
    <row r="17" spans="1:3" ht="15.75" customHeight="1" x14ac:dyDescent="0.3">
      <c r="A17" s="460"/>
      <c r="B17" s="466"/>
      <c r="C17" s="468"/>
    </row>
    <row r="18" spans="1:3" ht="15" customHeight="1" x14ac:dyDescent="0.3">
      <c r="A18" s="389"/>
      <c r="B18" s="385"/>
      <c r="C18" s="422"/>
    </row>
    <row r="19" spans="1:3" ht="15.75" customHeight="1" x14ac:dyDescent="0.3">
      <c r="A19" s="464" t="s">
        <v>6</v>
      </c>
      <c r="B19" s="450" t="s">
        <v>1136</v>
      </c>
      <c r="C19" s="469" t="s">
        <v>3</v>
      </c>
    </row>
    <row r="20" spans="1:3" ht="15" customHeight="1" x14ac:dyDescent="0.3">
      <c r="A20" s="448"/>
      <c r="B20" s="451"/>
      <c r="C20" s="470"/>
    </row>
    <row r="21" spans="1:3" ht="15" customHeight="1" x14ac:dyDescent="0.3">
      <c r="A21" s="449"/>
      <c r="B21" s="452"/>
      <c r="C21" s="471"/>
    </row>
    <row r="22" spans="1:3" ht="15" customHeight="1" x14ac:dyDescent="0.3">
      <c r="A22" s="450" t="s">
        <v>4</v>
      </c>
      <c r="B22" s="454" t="s">
        <v>1138</v>
      </c>
      <c r="C22" s="425"/>
    </row>
    <row r="23" spans="1:3" x14ac:dyDescent="0.3">
      <c r="A23" s="451"/>
      <c r="B23" s="455"/>
      <c r="C23" s="424"/>
    </row>
    <row r="24" spans="1:3" x14ac:dyDescent="0.3">
      <c r="A24" s="451"/>
      <c r="B24" s="455"/>
      <c r="C24" s="424"/>
    </row>
    <row r="25" spans="1:3" x14ac:dyDescent="0.3">
      <c r="A25" s="452"/>
      <c r="B25" s="456"/>
      <c r="C25" s="423"/>
    </row>
    <row r="26" spans="1:3" ht="49.5" customHeight="1" x14ac:dyDescent="0.3">
      <c r="A26" s="450" t="s">
        <v>5</v>
      </c>
      <c r="B26" s="362" t="s">
        <v>1143</v>
      </c>
      <c r="C26" s="424"/>
    </row>
    <row r="27" spans="1:3" ht="47.25" customHeight="1" x14ac:dyDescent="0.3">
      <c r="A27" s="451"/>
      <c r="B27" s="362" t="s">
        <v>1144</v>
      </c>
      <c r="C27" s="424"/>
    </row>
    <row r="28" spans="1:3" ht="15" customHeight="1" x14ac:dyDescent="0.3">
      <c r="A28" s="450" t="s">
        <v>7</v>
      </c>
      <c r="B28" s="365" t="s">
        <v>8</v>
      </c>
      <c r="C28" s="425"/>
    </row>
    <row r="29" spans="1:3" x14ac:dyDescent="0.3">
      <c r="A29" s="451"/>
      <c r="B29" s="366"/>
      <c r="C29" s="424"/>
    </row>
    <row r="30" spans="1:3" x14ac:dyDescent="0.3">
      <c r="A30" s="452"/>
      <c r="B30" s="367"/>
      <c r="C30" s="423"/>
    </row>
    <row r="31" spans="1:3" x14ac:dyDescent="0.3">
      <c r="A31" s="385"/>
      <c r="B31" s="385"/>
      <c r="C31" s="422"/>
    </row>
    <row r="32" spans="1:3" x14ac:dyDescent="0.3">
      <c r="A32" s="461" t="s">
        <v>9</v>
      </c>
      <c r="B32" s="458" t="s">
        <v>1163</v>
      </c>
      <c r="C32" s="478" t="s">
        <v>1168</v>
      </c>
    </row>
    <row r="33" spans="1:3" x14ac:dyDescent="0.3">
      <c r="A33" s="462"/>
      <c r="B33" s="459"/>
      <c r="C33" s="479"/>
    </row>
    <row r="34" spans="1:3" ht="141.75" customHeight="1" x14ac:dyDescent="0.3">
      <c r="A34" s="463"/>
      <c r="B34" s="460"/>
      <c r="C34" s="480"/>
    </row>
    <row r="35" spans="1:3" ht="26.25" customHeight="1" x14ac:dyDescent="0.3">
      <c r="A35" s="446" t="s">
        <v>4</v>
      </c>
      <c r="B35" s="453" t="s">
        <v>1162</v>
      </c>
      <c r="C35" s="482"/>
    </row>
    <row r="36" spans="1:3" x14ac:dyDescent="0.3">
      <c r="A36" s="446"/>
      <c r="B36" s="453"/>
      <c r="C36" s="483"/>
    </row>
    <row r="37" spans="1:3" x14ac:dyDescent="0.3">
      <c r="A37" s="446"/>
      <c r="B37" s="453"/>
      <c r="C37" s="483"/>
    </row>
    <row r="38" spans="1:3" ht="28.5" customHeight="1" x14ac:dyDescent="0.3">
      <c r="A38" s="446"/>
      <c r="B38" s="453"/>
      <c r="C38" s="483"/>
    </row>
    <row r="39" spans="1:3" ht="41.4" customHeight="1" x14ac:dyDescent="0.3">
      <c r="A39" s="446" t="s">
        <v>5</v>
      </c>
      <c r="B39" s="241" t="s">
        <v>1164</v>
      </c>
      <c r="C39" s="435"/>
    </row>
    <row r="40" spans="1:3" ht="110.4" customHeight="1" x14ac:dyDescent="0.3">
      <c r="A40" s="446"/>
      <c r="B40" s="378" t="s">
        <v>1165</v>
      </c>
      <c r="C40" s="434" t="s">
        <v>1169</v>
      </c>
    </row>
    <row r="41" spans="1:3" ht="56.25" customHeight="1" x14ac:dyDescent="0.3">
      <c r="A41" s="446"/>
      <c r="B41" s="250" t="s">
        <v>1166</v>
      </c>
      <c r="C41" s="422"/>
    </row>
    <row r="42" spans="1:3" ht="72" customHeight="1" x14ac:dyDescent="0.3">
      <c r="A42" s="446"/>
      <c r="B42" s="250" t="s">
        <v>1167</v>
      </c>
      <c r="C42" s="433"/>
    </row>
    <row r="43" spans="1:3" ht="17.25" customHeight="1" x14ac:dyDescent="0.3">
      <c r="A43" s="446" t="str">
        <f>B43</f>
        <v xml:space="preserve">Үйл ажиллагаа явуулах ойн нөхөрлөлүүд? Хувийн ойн аж ахуй? Дэд бүтцийн газар?  </v>
      </c>
      <c r="B43" s="379" t="s">
        <v>18</v>
      </c>
      <c r="C43" s="423"/>
    </row>
    <row r="44" spans="1:3" x14ac:dyDescent="0.3">
      <c r="A44" s="446"/>
      <c r="B44" s="368"/>
      <c r="C44" s="418"/>
    </row>
    <row r="45" spans="1:3" ht="54" customHeight="1" x14ac:dyDescent="0.3">
      <c r="A45" s="446"/>
      <c r="B45" s="368"/>
      <c r="C45" s="418"/>
    </row>
    <row r="46" spans="1:3" x14ac:dyDescent="0.3">
      <c r="A46" s="447" t="s">
        <v>10</v>
      </c>
      <c r="B46" s="450" t="s">
        <v>19</v>
      </c>
      <c r="C46" s="469" t="s">
        <v>3</v>
      </c>
    </row>
    <row r="47" spans="1:3" x14ac:dyDescent="0.3">
      <c r="A47" s="448"/>
      <c r="B47" s="451"/>
      <c r="C47" s="470"/>
    </row>
    <row r="48" spans="1:3" x14ac:dyDescent="0.3">
      <c r="A48" s="449"/>
      <c r="B48" s="452"/>
      <c r="C48" s="471"/>
    </row>
    <row r="49" spans="1:4" ht="19.5" customHeight="1" x14ac:dyDescent="0.3">
      <c r="A49" s="450" t="s">
        <v>4</v>
      </c>
      <c r="B49" s="454" t="s">
        <v>785</v>
      </c>
      <c r="C49" s="426"/>
    </row>
    <row r="50" spans="1:4" x14ac:dyDescent="0.3">
      <c r="A50" s="451"/>
      <c r="B50" s="455"/>
      <c r="C50" s="427"/>
    </row>
    <row r="51" spans="1:4" x14ac:dyDescent="0.3">
      <c r="A51" s="451"/>
      <c r="B51" s="455"/>
      <c r="C51" s="427"/>
    </row>
    <row r="52" spans="1:4" ht="15.75" customHeight="1" x14ac:dyDescent="0.3">
      <c r="A52" s="452"/>
      <c r="B52" s="456"/>
      <c r="C52" s="428"/>
    </row>
    <row r="53" spans="1:4" ht="87.75" customHeight="1" x14ac:dyDescent="0.3">
      <c r="A53" s="446" t="s">
        <v>5</v>
      </c>
      <c r="B53" s="239" t="s">
        <v>1170</v>
      </c>
      <c r="C53" s="429"/>
    </row>
    <row r="54" spans="1:4" ht="28.2" x14ac:dyDescent="0.3">
      <c r="A54" s="446"/>
      <c r="B54" s="380" t="s">
        <v>1171</v>
      </c>
      <c r="C54" s="246"/>
    </row>
    <row r="55" spans="1:4" ht="46.5" customHeight="1" x14ac:dyDescent="0.3">
      <c r="A55" s="446"/>
      <c r="B55" s="380" t="s">
        <v>1172</v>
      </c>
      <c r="C55" s="246"/>
    </row>
    <row r="56" spans="1:4" ht="32.25" customHeight="1" x14ac:dyDescent="0.3">
      <c r="A56" s="446"/>
      <c r="B56" s="326" t="s">
        <v>1173</v>
      </c>
      <c r="C56" s="246"/>
    </row>
    <row r="57" spans="1:4" ht="34.5" customHeight="1" x14ac:dyDescent="0.3">
      <c r="A57" s="446"/>
      <c r="B57" s="380" t="s">
        <v>1174</v>
      </c>
      <c r="C57" s="246"/>
    </row>
    <row r="58" spans="1:4" ht="28.2" x14ac:dyDescent="0.3">
      <c r="A58" s="450" t="s">
        <v>7</v>
      </c>
      <c r="B58" s="365" t="s">
        <v>20</v>
      </c>
      <c r="C58" s="418"/>
    </row>
    <row r="59" spans="1:4" x14ac:dyDescent="0.3">
      <c r="A59" s="452"/>
      <c r="B59" s="381"/>
      <c r="C59" s="418"/>
    </row>
    <row r="60" spans="1:4" x14ac:dyDescent="0.3">
      <c r="A60" s="447" t="s">
        <v>11</v>
      </c>
      <c r="B60" s="450" t="s">
        <v>786</v>
      </c>
      <c r="C60" s="469" t="s">
        <v>3</v>
      </c>
    </row>
    <row r="61" spans="1:4" x14ac:dyDescent="0.3">
      <c r="A61" s="448"/>
      <c r="B61" s="451"/>
      <c r="C61" s="470"/>
      <c r="D61" s="389"/>
    </row>
    <row r="62" spans="1:4" ht="21.75" customHeight="1" x14ac:dyDescent="0.3">
      <c r="A62" s="449"/>
      <c r="B62" s="452"/>
      <c r="C62" s="471"/>
    </row>
    <row r="63" spans="1:4" ht="15" customHeight="1" x14ac:dyDescent="0.3">
      <c r="A63" s="446" t="s">
        <v>4</v>
      </c>
      <c r="B63" s="457" t="s">
        <v>787</v>
      </c>
      <c r="C63" s="445" t="s">
        <v>1179</v>
      </c>
    </row>
    <row r="64" spans="1:4" ht="11.25" customHeight="1" x14ac:dyDescent="0.3">
      <c r="A64" s="446"/>
      <c r="B64" s="457"/>
      <c r="C64" s="445"/>
    </row>
    <row r="65" spans="1:29" ht="10.5" customHeight="1" x14ac:dyDescent="0.3">
      <c r="A65" s="446"/>
      <c r="B65" s="457"/>
      <c r="C65" s="445"/>
    </row>
    <row r="66" spans="1:29" ht="57" customHeight="1" x14ac:dyDescent="0.3">
      <c r="A66" s="446"/>
      <c r="B66" s="457"/>
      <c r="C66" s="445"/>
    </row>
    <row r="67" spans="1:29" ht="60.75" customHeight="1" x14ac:dyDescent="0.3">
      <c r="A67" s="446" t="s">
        <v>5</v>
      </c>
      <c r="B67" s="250" t="s">
        <v>1175</v>
      </c>
      <c r="C67" s="394"/>
    </row>
    <row r="68" spans="1:29" ht="41.4" x14ac:dyDescent="0.3">
      <c r="A68" s="446"/>
      <c r="B68" s="250" t="s">
        <v>1176</v>
      </c>
      <c r="C68" s="417"/>
    </row>
    <row r="69" spans="1:29" ht="44.25" customHeight="1" x14ac:dyDescent="0.3">
      <c r="A69" s="446"/>
      <c r="B69" s="382" t="s">
        <v>1177</v>
      </c>
      <c r="C69" s="417"/>
    </row>
    <row r="70" spans="1:29" s="384" customFormat="1" ht="69" x14ac:dyDescent="0.3">
      <c r="A70" s="446"/>
      <c r="B70" s="250" t="s">
        <v>1178</v>
      </c>
      <c r="C70" s="417" t="s">
        <v>1180</v>
      </c>
      <c r="D70" s="385"/>
      <c r="E70" s="386"/>
      <c r="F70" s="386"/>
      <c r="G70" s="386"/>
      <c r="H70" s="386"/>
      <c r="I70" s="386"/>
      <c r="J70" s="386"/>
      <c r="K70" s="386"/>
      <c r="L70" s="386"/>
      <c r="M70" s="386"/>
      <c r="N70" s="386"/>
      <c r="O70" s="386"/>
      <c r="P70" s="386"/>
      <c r="Q70" s="386"/>
      <c r="R70" s="386"/>
      <c r="S70" s="386"/>
      <c r="T70" s="386"/>
      <c r="U70" s="386"/>
      <c r="V70" s="386"/>
      <c r="W70" s="386"/>
      <c r="X70" s="386"/>
      <c r="Y70" s="386"/>
      <c r="Z70" s="386"/>
      <c r="AA70" s="386"/>
      <c r="AB70" s="386"/>
      <c r="AC70" s="393"/>
    </row>
    <row r="71" spans="1:29" ht="28.2" x14ac:dyDescent="0.3">
      <c r="A71" s="458" t="s">
        <v>7</v>
      </c>
      <c r="B71" s="383" t="s">
        <v>24</v>
      </c>
      <c r="C71" s="394"/>
    </row>
    <row r="72" spans="1:29" x14ac:dyDescent="0.3">
      <c r="A72" s="460"/>
      <c r="B72" s="370"/>
      <c r="C72" s="394"/>
    </row>
    <row r="73" spans="1:29" x14ac:dyDescent="0.3">
      <c r="A73" s="461" t="s">
        <v>12</v>
      </c>
      <c r="B73" s="458" t="s">
        <v>21</v>
      </c>
      <c r="C73" s="481" t="s">
        <v>3</v>
      </c>
    </row>
    <row r="74" spans="1:29" x14ac:dyDescent="0.3">
      <c r="A74" s="462"/>
      <c r="B74" s="459"/>
      <c r="C74" s="481"/>
    </row>
    <row r="75" spans="1:29" x14ac:dyDescent="0.3">
      <c r="A75" s="463"/>
      <c r="B75" s="460"/>
      <c r="C75" s="481"/>
    </row>
    <row r="76" spans="1:29" ht="15" customHeight="1" x14ac:dyDescent="0.3">
      <c r="A76" s="458" t="s">
        <v>4</v>
      </c>
      <c r="B76" s="454" t="s">
        <v>22</v>
      </c>
      <c r="C76" s="394"/>
    </row>
    <row r="77" spans="1:29" ht="14.25" customHeight="1" x14ac:dyDescent="0.3">
      <c r="A77" s="459"/>
      <c r="B77" s="455"/>
      <c r="C77" s="394"/>
    </row>
    <row r="78" spans="1:29" ht="13.5" customHeight="1" x14ac:dyDescent="0.3">
      <c r="A78" s="459"/>
      <c r="B78" s="455"/>
      <c r="C78" s="394"/>
    </row>
    <row r="79" spans="1:29" ht="15" customHeight="1" x14ac:dyDescent="0.3">
      <c r="A79" s="460"/>
      <c r="B79" s="456"/>
      <c r="C79" s="394"/>
    </row>
    <row r="80" spans="1:29" ht="42" x14ac:dyDescent="0.3">
      <c r="A80" s="458" t="s">
        <v>5</v>
      </c>
      <c r="B80" s="387" t="s">
        <v>1145</v>
      </c>
      <c r="C80" s="420"/>
    </row>
    <row r="81" spans="1:80" ht="53.25" customHeight="1" x14ac:dyDescent="0.3">
      <c r="A81" s="459"/>
      <c r="B81" s="363" t="s">
        <v>1146</v>
      </c>
      <c r="C81" s="420"/>
    </row>
    <row r="82" spans="1:80" ht="48.75" customHeight="1" x14ac:dyDescent="0.3">
      <c r="A82" s="459"/>
      <c r="B82" s="371" t="s">
        <v>1147</v>
      </c>
      <c r="C82" s="420"/>
    </row>
    <row r="83" spans="1:80" ht="41.4" x14ac:dyDescent="0.3">
      <c r="A83" s="459"/>
      <c r="B83" s="372" t="s">
        <v>1148</v>
      </c>
      <c r="C83" s="420"/>
    </row>
    <row r="84" spans="1:80" ht="28.2" x14ac:dyDescent="0.3">
      <c r="A84" s="458" t="s">
        <v>7</v>
      </c>
      <c r="B84" s="369" t="s">
        <v>23</v>
      </c>
      <c r="C84" s="419"/>
    </row>
    <row r="85" spans="1:80" x14ac:dyDescent="0.3">
      <c r="A85" s="459"/>
      <c r="B85" s="369"/>
      <c r="C85" s="420"/>
    </row>
    <row r="86" spans="1:80" x14ac:dyDescent="0.3">
      <c r="A86" s="460"/>
      <c r="B86" s="370"/>
      <c r="C86" s="421"/>
    </row>
    <row r="87" spans="1:80" ht="18.75" customHeight="1" x14ac:dyDescent="0.3">
      <c r="A87" s="447" t="s">
        <v>13</v>
      </c>
      <c r="B87" s="450" t="s">
        <v>788</v>
      </c>
      <c r="C87" s="469" t="s">
        <v>3</v>
      </c>
      <c r="D87" s="390"/>
    </row>
    <row r="88" spans="1:80" ht="15" customHeight="1" x14ac:dyDescent="0.3">
      <c r="A88" s="448"/>
      <c r="B88" s="451"/>
      <c r="C88" s="470"/>
    </row>
    <row r="89" spans="1:80" ht="15" customHeight="1" x14ac:dyDescent="0.3">
      <c r="A89" s="449"/>
      <c r="B89" s="452"/>
      <c r="C89" s="471"/>
    </row>
    <row r="90" spans="1:80" s="5" customFormat="1" ht="15" customHeight="1" x14ac:dyDescent="0.3">
      <c r="A90" s="450" t="s">
        <v>4</v>
      </c>
      <c r="B90" s="454" t="s">
        <v>789</v>
      </c>
      <c r="C90" s="426"/>
      <c r="D90" s="391"/>
      <c r="E90" s="392"/>
      <c r="F90" s="392"/>
      <c r="G90" s="392"/>
      <c r="H90" s="392"/>
      <c r="I90" s="392"/>
      <c r="J90" s="392"/>
      <c r="K90" s="392"/>
      <c r="L90" s="392"/>
      <c r="M90" s="392"/>
      <c r="N90" s="392"/>
      <c r="O90" s="392"/>
      <c r="P90" s="392"/>
      <c r="Q90" s="392"/>
      <c r="R90" s="392"/>
      <c r="S90" s="392"/>
      <c r="T90" s="392"/>
      <c r="U90" s="392"/>
      <c r="V90" s="392"/>
      <c r="W90" s="392"/>
      <c r="X90" s="392"/>
      <c r="Y90" s="392"/>
      <c r="Z90" s="392"/>
      <c r="AA90" s="392"/>
      <c r="AB90" s="392"/>
      <c r="AC90" s="392"/>
      <c r="AD90" s="392"/>
      <c r="AE90" s="392"/>
      <c r="AF90" s="392"/>
      <c r="AG90" s="392"/>
      <c r="AH90" s="392"/>
      <c r="AI90" s="392"/>
      <c r="AJ90" s="392"/>
      <c r="AK90" s="392"/>
      <c r="AL90" s="392"/>
      <c r="AM90" s="392"/>
      <c r="AN90" s="392"/>
      <c r="AO90" s="392"/>
      <c r="AP90" s="392"/>
      <c r="AQ90" s="392"/>
      <c r="AR90" s="392"/>
      <c r="AS90" s="392"/>
      <c r="AT90" s="392"/>
      <c r="AU90" s="392"/>
      <c r="AV90" s="392"/>
      <c r="AW90" s="392"/>
      <c r="AX90" s="392"/>
      <c r="AY90" s="392"/>
      <c r="AZ90" s="392"/>
      <c r="BA90" s="392"/>
      <c r="BB90" s="392"/>
      <c r="BC90" s="392"/>
      <c r="BD90" s="392"/>
      <c r="BE90" s="392"/>
      <c r="BF90" s="392"/>
      <c r="BG90" s="392"/>
      <c r="BH90" s="392"/>
      <c r="BI90" s="392"/>
      <c r="BJ90" s="392"/>
      <c r="BK90" s="392"/>
      <c r="BL90" s="392"/>
      <c r="BM90" s="392"/>
      <c r="BN90" s="392"/>
      <c r="BO90" s="392"/>
      <c r="BP90" s="392"/>
      <c r="BQ90" s="392"/>
      <c r="BR90" s="392"/>
      <c r="BS90" s="392"/>
      <c r="BT90" s="392"/>
      <c r="BU90" s="392"/>
      <c r="BV90" s="392"/>
      <c r="BW90" s="392"/>
      <c r="BX90" s="392"/>
      <c r="BY90" s="392"/>
      <c r="BZ90" s="392"/>
      <c r="CA90" s="392"/>
      <c r="CB90" s="392"/>
    </row>
    <row r="91" spans="1:80" s="5" customFormat="1" x14ac:dyDescent="0.3">
      <c r="A91" s="451"/>
      <c r="B91" s="455"/>
      <c r="C91" s="427"/>
      <c r="D91" s="391"/>
      <c r="E91" s="392"/>
      <c r="F91" s="392"/>
      <c r="G91" s="392"/>
      <c r="H91" s="392"/>
      <c r="I91" s="392"/>
      <c r="J91" s="392"/>
      <c r="K91" s="392"/>
      <c r="L91" s="392"/>
      <c r="M91" s="392"/>
      <c r="N91" s="392"/>
      <c r="O91" s="392"/>
      <c r="P91" s="392"/>
      <c r="Q91" s="392"/>
      <c r="R91" s="392"/>
      <c r="S91" s="392"/>
      <c r="T91" s="392"/>
      <c r="U91" s="392"/>
      <c r="V91" s="392"/>
      <c r="W91" s="392"/>
      <c r="X91" s="392"/>
      <c r="Y91" s="392"/>
      <c r="Z91" s="392"/>
      <c r="AA91" s="392"/>
      <c r="AB91" s="392"/>
      <c r="AC91" s="392"/>
      <c r="AD91" s="392"/>
      <c r="AE91" s="392"/>
      <c r="AF91" s="392"/>
      <c r="AG91" s="392"/>
      <c r="AH91" s="392"/>
      <c r="AI91" s="392"/>
      <c r="AJ91" s="392"/>
      <c r="AK91" s="392"/>
      <c r="AL91" s="392"/>
      <c r="AM91" s="392"/>
      <c r="AN91" s="392"/>
      <c r="AO91" s="392"/>
      <c r="AP91" s="392"/>
      <c r="AQ91" s="392"/>
      <c r="AR91" s="392"/>
      <c r="AS91" s="392"/>
      <c r="AT91" s="392"/>
      <c r="AU91" s="392"/>
      <c r="AV91" s="392"/>
      <c r="AW91" s="392"/>
      <c r="AX91" s="392"/>
      <c r="AY91" s="392"/>
      <c r="AZ91" s="392"/>
      <c r="BA91" s="392"/>
      <c r="BB91" s="392"/>
      <c r="BC91" s="392"/>
      <c r="BD91" s="392"/>
      <c r="BE91" s="392"/>
      <c r="BF91" s="392"/>
      <c r="BG91" s="392"/>
      <c r="BH91" s="392"/>
      <c r="BI91" s="392"/>
      <c r="BJ91" s="392"/>
      <c r="BK91" s="392"/>
      <c r="BL91" s="392"/>
      <c r="BM91" s="392"/>
      <c r="BN91" s="392"/>
      <c r="BO91" s="392"/>
      <c r="BP91" s="392"/>
      <c r="BQ91" s="392"/>
      <c r="BR91" s="392"/>
      <c r="BS91" s="392"/>
      <c r="BT91" s="392"/>
      <c r="BU91" s="392"/>
      <c r="BV91" s="392"/>
      <c r="BW91" s="392"/>
      <c r="BX91" s="392"/>
      <c r="BY91" s="392"/>
      <c r="BZ91" s="392"/>
      <c r="CA91" s="392"/>
      <c r="CB91" s="392"/>
    </row>
    <row r="92" spans="1:80" s="5" customFormat="1" x14ac:dyDescent="0.3">
      <c r="A92" s="451"/>
      <c r="B92" s="455"/>
      <c r="C92" s="427"/>
      <c r="D92" s="391"/>
      <c r="E92" s="392"/>
      <c r="F92" s="392"/>
      <c r="G92" s="392"/>
      <c r="H92" s="392"/>
      <c r="I92" s="392"/>
      <c r="J92" s="392"/>
      <c r="K92" s="392"/>
      <c r="L92" s="392"/>
      <c r="M92" s="392"/>
      <c r="N92" s="392"/>
      <c r="O92" s="392"/>
      <c r="P92" s="392"/>
      <c r="Q92" s="392"/>
      <c r="R92" s="392"/>
      <c r="S92" s="392"/>
      <c r="T92" s="392"/>
      <c r="U92" s="392"/>
      <c r="V92" s="392"/>
      <c r="W92" s="392"/>
      <c r="X92" s="392"/>
      <c r="Y92" s="392"/>
      <c r="Z92" s="392"/>
      <c r="AA92" s="392"/>
      <c r="AB92" s="392"/>
      <c r="AC92" s="392"/>
      <c r="AD92" s="392"/>
      <c r="AE92" s="392"/>
      <c r="AF92" s="392"/>
      <c r="AG92" s="392"/>
      <c r="AH92" s="392"/>
      <c r="AI92" s="392"/>
      <c r="AJ92" s="392"/>
      <c r="AK92" s="392"/>
      <c r="AL92" s="392"/>
      <c r="AM92" s="392"/>
      <c r="AN92" s="392"/>
      <c r="AO92" s="392"/>
      <c r="AP92" s="392"/>
      <c r="AQ92" s="392"/>
      <c r="AR92" s="392"/>
      <c r="AS92" s="392"/>
      <c r="AT92" s="392"/>
      <c r="AU92" s="392"/>
      <c r="AV92" s="392"/>
      <c r="AW92" s="392"/>
      <c r="AX92" s="392"/>
      <c r="AY92" s="392"/>
      <c r="AZ92" s="392"/>
      <c r="BA92" s="392"/>
      <c r="BB92" s="392"/>
      <c r="BC92" s="392"/>
      <c r="BD92" s="392"/>
      <c r="BE92" s="392"/>
      <c r="BF92" s="392"/>
      <c r="BG92" s="392"/>
      <c r="BH92" s="392"/>
      <c r="BI92" s="392"/>
      <c r="BJ92" s="392"/>
      <c r="BK92" s="392"/>
      <c r="BL92" s="392"/>
      <c r="BM92" s="392"/>
      <c r="BN92" s="392"/>
      <c r="BO92" s="392"/>
      <c r="BP92" s="392"/>
      <c r="BQ92" s="392"/>
      <c r="BR92" s="392"/>
      <c r="BS92" s="392"/>
      <c r="BT92" s="392"/>
      <c r="BU92" s="392"/>
      <c r="BV92" s="392"/>
      <c r="BW92" s="392"/>
      <c r="BX92" s="392"/>
      <c r="BY92" s="392"/>
      <c r="BZ92" s="392"/>
      <c r="CA92" s="392"/>
      <c r="CB92" s="392"/>
    </row>
    <row r="93" spans="1:80" s="5" customFormat="1" x14ac:dyDescent="0.3">
      <c r="A93" s="452"/>
      <c r="B93" s="456"/>
      <c r="C93" s="428"/>
      <c r="D93" s="391"/>
      <c r="E93" s="392"/>
      <c r="F93" s="392"/>
      <c r="G93" s="392"/>
      <c r="H93" s="392"/>
      <c r="I93" s="392"/>
      <c r="J93" s="392"/>
      <c r="K93" s="392"/>
      <c r="L93" s="392"/>
      <c r="M93" s="392"/>
      <c r="N93" s="392"/>
      <c r="O93" s="392"/>
      <c r="P93" s="392"/>
      <c r="Q93" s="392"/>
      <c r="R93" s="392"/>
      <c r="S93" s="392"/>
      <c r="T93" s="392"/>
      <c r="U93" s="392"/>
      <c r="V93" s="392"/>
      <c r="W93" s="392"/>
      <c r="X93" s="392"/>
      <c r="Y93" s="392"/>
      <c r="Z93" s="392"/>
      <c r="AA93" s="392"/>
      <c r="AB93" s="392"/>
      <c r="AC93" s="392"/>
      <c r="AD93" s="392"/>
      <c r="AE93" s="392"/>
      <c r="AF93" s="392"/>
      <c r="AG93" s="392"/>
      <c r="AH93" s="392"/>
      <c r="AI93" s="392"/>
      <c r="AJ93" s="392"/>
      <c r="AK93" s="392"/>
      <c r="AL93" s="392"/>
      <c r="AM93" s="392"/>
      <c r="AN93" s="392"/>
      <c r="AO93" s="392"/>
      <c r="AP93" s="392"/>
      <c r="AQ93" s="392"/>
      <c r="AR93" s="392"/>
      <c r="AS93" s="392"/>
      <c r="AT93" s="392"/>
      <c r="AU93" s="392"/>
      <c r="AV93" s="392"/>
      <c r="AW93" s="392"/>
      <c r="AX93" s="392"/>
      <c r="AY93" s="392"/>
      <c r="AZ93" s="392"/>
      <c r="BA93" s="392"/>
      <c r="BB93" s="392"/>
      <c r="BC93" s="392"/>
      <c r="BD93" s="392"/>
      <c r="BE93" s="392"/>
      <c r="BF93" s="392"/>
      <c r="BG93" s="392"/>
      <c r="BH93" s="392"/>
      <c r="BI93" s="392"/>
      <c r="BJ93" s="392"/>
      <c r="BK93" s="392"/>
      <c r="BL93" s="392"/>
      <c r="BM93" s="392"/>
      <c r="BN93" s="392"/>
      <c r="BO93" s="392"/>
      <c r="BP93" s="392"/>
      <c r="BQ93" s="392"/>
      <c r="BR93" s="392"/>
      <c r="BS93" s="392"/>
      <c r="BT93" s="392"/>
      <c r="BU93" s="392"/>
      <c r="BV93" s="392"/>
      <c r="BW93" s="392"/>
      <c r="BX93" s="392"/>
      <c r="BY93" s="392"/>
      <c r="BZ93" s="392"/>
      <c r="CA93" s="392"/>
      <c r="CB93" s="392"/>
    </row>
    <row r="94" spans="1:80" ht="27.6" x14ac:dyDescent="0.3">
      <c r="A94" s="450" t="s">
        <v>5</v>
      </c>
      <c r="B94" s="436" t="s">
        <v>1184</v>
      </c>
      <c r="C94" s="427"/>
    </row>
    <row r="95" spans="1:80" ht="55.2" x14ac:dyDescent="0.3">
      <c r="A95" s="451"/>
      <c r="B95" s="415" t="s">
        <v>1185</v>
      </c>
      <c r="C95" s="437"/>
    </row>
    <row r="96" spans="1:80" ht="28.2" x14ac:dyDescent="0.3">
      <c r="A96" s="450" t="s">
        <v>7</v>
      </c>
      <c r="B96" s="365" t="s">
        <v>25</v>
      </c>
      <c r="C96" s="426"/>
    </row>
    <row r="97" spans="1:3" x14ac:dyDescent="0.3">
      <c r="A97" s="451"/>
      <c r="B97" s="416"/>
      <c r="C97" s="427"/>
    </row>
    <row r="98" spans="1:3" x14ac:dyDescent="0.3">
      <c r="A98" s="452"/>
      <c r="B98" s="381"/>
      <c r="C98" s="428"/>
    </row>
    <row r="99" spans="1:3" x14ac:dyDescent="0.3">
      <c r="A99" s="461" t="s">
        <v>14</v>
      </c>
      <c r="B99" s="458" t="s">
        <v>790</v>
      </c>
      <c r="C99" s="474" t="s">
        <v>3</v>
      </c>
    </row>
    <row r="100" spans="1:3" x14ac:dyDescent="0.3">
      <c r="A100" s="462"/>
      <c r="B100" s="459"/>
      <c r="C100" s="475"/>
    </row>
    <row r="101" spans="1:3" ht="18.75" customHeight="1" x14ac:dyDescent="0.3">
      <c r="A101" s="463"/>
      <c r="B101" s="460"/>
      <c r="C101" s="476"/>
    </row>
    <row r="102" spans="1:3" ht="15" customHeight="1" x14ac:dyDescent="0.3">
      <c r="A102" s="458" t="s">
        <v>4</v>
      </c>
      <c r="B102" s="454" t="s">
        <v>791</v>
      </c>
      <c r="C102" s="419"/>
    </row>
    <row r="103" spans="1:3" x14ac:dyDescent="0.3">
      <c r="A103" s="459"/>
      <c r="B103" s="455"/>
      <c r="C103" s="420"/>
    </row>
    <row r="104" spans="1:3" x14ac:dyDescent="0.3">
      <c r="A104" s="459"/>
      <c r="B104" s="455"/>
      <c r="C104" s="420"/>
    </row>
    <row r="105" spans="1:3" x14ac:dyDescent="0.3">
      <c r="A105" s="460"/>
      <c r="B105" s="456"/>
      <c r="C105" s="421"/>
    </row>
    <row r="106" spans="1:3" ht="42" x14ac:dyDescent="0.3">
      <c r="A106" s="458" t="s">
        <v>5</v>
      </c>
      <c r="B106" s="430" t="s">
        <v>1149</v>
      </c>
      <c r="C106" s="431"/>
    </row>
    <row r="107" spans="1:3" ht="55.2" x14ac:dyDescent="0.3">
      <c r="A107" s="459"/>
      <c r="B107" s="361" t="s">
        <v>1150</v>
      </c>
      <c r="C107" s="420"/>
    </row>
    <row r="108" spans="1:3" ht="49.5" customHeight="1" x14ac:dyDescent="0.3">
      <c r="A108" s="459"/>
      <c r="B108" s="363" t="s">
        <v>1151</v>
      </c>
      <c r="C108" s="420"/>
    </row>
    <row r="109" spans="1:3" ht="45.75" customHeight="1" x14ac:dyDescent="0.3">
      <c r="A109" s="459"/>
      <c r="B109" s="363" t="s">
        <v>1152</v>
      </c>
      <c r="C109" s="420"/>
    </row>
    <row r="110" spans="1:3" ht="33.75" customHeight="1" x14ac:dyDescent="0.3">
      <c r="A110" s="399"/>
      <c r="B110" s="373" t="s">
        <v>1183</v>
      </c>
      <c r="C110" s="420"/>
    </row>
    <row r="111" spans="1:3" ht="28.2" x14ac:dyDescent="0.3">
      <c r="A111" s="458" t="s">
        <v>7</v>
      </c>
      <c r="B111" s="369" t="s">
        <v>26</v>
      </c>
      <c r="C111" s="419"/>
    </row>
    <row r="112" spans="1:3" x14ac:dyDescent="0.3">
      <c r="A112" s="459"/>
      <c r="B112" s="369"/>
      <c r="C112" s="420"/>
    </row>
    <row r="113" spans="1:3" x14ac:dyDescent="0.3">
      <c r="A113" s="460"/>
      <c r="B113" s="370"/>
      <c r="C113" s="421"/>
    </row>
    <row r="114" spans="1:3" x14ac:dyDescent="0.3">
      <c r="A114" s="385"/>
      <c r="B114" s="385"/>
      <c r="C114" s="422"/>
    </row>
    <row r="115" spans="1:3" x14ac:dyDescent="0.3">
      <c r="A115" s="461" t="s">
        <v>15</v>
      </c>
      <c r="B115" s="450" t="s">
        <v>792</v>
      </c>
      <c r="C115" s="474" t="s">
        <v>3</v>
      </c>
    </row>
    <row r="116" spans="1:3" x14ac:dyDescent="0.3">
      <c r="A116" s="462"/>
      <c r="B116" s="451"/>
      <c r="C116" s="475"/>
    </row>
    <row r="117" spans="1:3" x14ac:dyDescent="0.3">
      <c r="A117" s="463"/>
      <c r="B117" s="452"/>
      <c r="C117" s="476"/>
    </row>
    <row r="118" spans="1:3" ht="15" customHeight="1" x14ac:dyDescent="0.3">
      <c r="A118" s="458" t="s">
        <v>4</v>
      </c>
      <c r="B118" s="454" t="s">
        <v>793</v>
      </c>
      <c r="C118" s="419"/>
    </row>
    <row r="119" spans="1:3" x14ac:dyDescent="0.3">
      <c r="A119" s="459"/>
      <c r="B119" s="455"/>
      <c r="C119" s="420"/>
    </row>
    <row r="120" spans="1:3" x14ac:dyDescent="0.3">
      <c r="A120" s="459"/>
      <c r="B120" s="455"/>
      <c r="C120" s="420"/>
    </row>
    <row r="121" spans="1:3" x14ac:dyDescent="0.3">
      <c r="A121" s="460"/>
      <c r="B121" s="456"/>
      <c r="C121" s="421"/>
    </row>
    <row r="122" spans="1:3" ht="31.5" customHeight="1" x14ac:dyDescent="0.3">
      <c r="A122" s="458" t="s">
        <v>5</v>
      </c>
      <c r="B122" s="432" t="s">
        <v>1153</v>
      </c>
      <c r="C122" s="420"/>
    </row>
    <row r="123" spans="1:3" ht="28.2" x14ac:dyDescent="0.3">
      <c r="A123" s="459"/>
      <c r="B123" s="362" t="s">
        <v>1154</v>
      </c>
      <c r="C123" s="420"/>
    </row>
    <row r="124" spans="1:3" ht="32.25" customHeight="1" x14ac:dyDescent="0.3">
      <c r="A124" s="459"/>
      <c r="B124" s="374" t="s">
        <v>1155</v>
      </c>
      <c r="C124" s="420"/>
    </row>
    <row r="125" spans="1:3" ht="27.6" x14ac:dyDescent="0.3">
      <c r="A125" s="459"/>
      <c r="B125" s="375" t="s">
        <v>1156</v>
      </c>
      <c r="C125" s="431"/>
    </row>
    <row r="126" spans="1:3" ht="27.75" customHeight="1" x14ac:dyDescent="0.3">
      <c r="A126" s="459"/>
      <c r="B126" s="362" t="s">
        <v>1157</v>
      </c>
      <c r="C126" s="420"/>
    </row>
    <row r="127" spans="1:3" ht="28.2" x14ac:dyDescent="0.3">
      <c r="A127" s="458" t="s">
        <v>7</v>
      </c>
      <c r="B127" s="365" t="s">
        <v>28</v>
      </c>
      <c r="C127" s="419"/>
    </row>
    <row r="128" spans="1:3" x14ac:dyDescent="0.3">
      <c r="A128" s="459"/>
      <c r="B128" s="376"/>
      <c r="C128" s="420"/>
    </row>
    <row r="129" spans="1:3" x14ac:dyDescent="0.3">
      <c r="A129" s="460"/>
      <c r="B129" s="370"/>
      <c r="C129" s="421"/>
    </row>
    <row r="130" spans="1:3" x14ac:dyDescent="0.3">
      <c r="A130" s="385"/>
      <c r="B130" s="385"/>
      <c r="C130" s="422"/>
    </row>
    <row r="131" spans="1:3" x14ac:dyDescent="0.3">
      <c r="A131" s="461" t="s">
        <v>16</v>
      </c>
      <c r="B131" s="450" t="s">
        <v>64</v>
      </c>
      <c r="C131" s="474" t="s">
        <v>3</v>
      </c>
    </row>
    <row r="132" spans="1:3" x14ac:dyDescent="0.3">
      <c r="A132" s="462"/>
      <c r="B132" s="451"/>
      <c r="C132" s="475"/>
    </row>
    <row r="133" spans="1:3" x14ac:dyDescent="0.3">
      <c r="A133" s="463"/>
      <c r="B133" s="452"/>
      <c r="C133" s="476"/>
    </row>
    <row r="134" spans="1:3" ht="10.5" customHeight="1" x14ac:dyDescent="0.3">
      <c r="A134" s="458" t="s">
        <v>4</v>
      </c>
      <c r="B134" s="454" t="s">
        <v>29</v>
      </c>
      <c r="C134" s="419"/>
    </row>
    <row r="135" spans="1:3" x14ac:dyDescent="0.3">
      <c r="A135" s="459"/>
      <c r="B135" s="455"/>
      <c r="C135" s="420"/>
    </row>
    <row r="136" spans="1:3" x14ac:dyDescent="0.3">
      <c r="A136" s="459"/>
      <c r="B136" s="455"/>
      <c r="C136" s="420"/>
    </row>
    <row r="137" spans="1:3" x14ac:dyDescent="0.3">
      <c r="A137" s="460"/>
      <c r="B137" s="456"/>
      <c r="C137" s="421"/>
    </row>
    <row r="138" spans="1:3" ht="27.6" x14ac:dyDescent="0.3">
      <c r="A138" s="458" t="s">
        <v>5</v>
      </c>
      <c r="B138" s="377" t="s">
        <v>1158</v>
      </c>
      <c r="C138" s="419"/>
    </row>
    <row r="139" spans="1:3" ht="41.4" x14ac:dyDescent="0.3">
      <c r="A139" s="459"/>
      <c r="B139" s="377" t="s">
        <v>1159</v>
      </c>
      <c r="C139" s="420"/>
    </row>
    <row r="140" spans="1:3" ht="27.6" x14ac:dyDescent="0.3">
      <c r="A140" s="459"/>
      <c r="B140" s="377" t="s">
        <v>1160</v>
      </c>
      <c r="C140" s="420"/>
    </row>
    <row r="141" spans="1:3" ht="39" customHeight="1" x14ac:dyDescent="0.3">
      <c r="A141" s="459"/>
      <c r="B141" s="377" t="s">
        <v>1161</v>
      </c>
      <c r="C141" s="421"/>
    </row>
    <row r="142" spans="1:3" x14ac:dyDescent="0.3">
      <c r="A142" s="458" t="s">
        <v>7</v>
      </c>
      <c r="B142" s="369"/>
      <c r="C142" s="419"/>
    </row>
    <row r="143" spans="1:3" x14ac:dyDescent="0.3">
      <c r="A143" s="459"/>
      <c r="B143" s="376"/>
      <c r="C143" s="420"/>
    </row>
    <row r="144" spans="1:3" x14ac:dyDescent="0.3">
      <c r="A144" s="460"/>
      <c r="B144" s="370"/>
      <c r="C144" s="421"/>
    </row>
  </sheetData>
  <mergeCells count="78">
    <mergeCell ref="E3:I3"/>
    <mergeCell ref="C131:C133"/>
    <mergeCell ref="C32:C34"/>
    <mergeCell ref="C46:C48"/>
    <mergeCell ref="C60:C62"/>
    <mergeCell ref="C73:C75"/>
    <mergeCell ref="C87:C89"/>
    <mergeCell ref="C35:C38"/>
    <mergeCell ref="A138:A141"/>
    <mergeCell ref="C16:C17"/>
    <mergeCell ref="C5:C7"/>
    <mergeCell ref="C8:C10"/>
    <mergeCell ref="C19:C21"/>
    <mergeCell ref="B5:B7"/>
    <mergeCell ref="B8:B11"/>
    <mergeCell ref="B19:B21"/>
    <mergeCell ref="C99:C101"/>
    <mergeCell ref="C115:C117"/>
    <mergeCell ref="A102:A105"/>
    <mergeCell ref="A142:A144"/>
    <mergeCell ref="A131:A133"/>
    <mergeCell ref="B131:B133"/>
    <mergeCell ref="A134:A137"/>
    <mergeCell ref="B134:B137"/>
    <mergeCell ref="A118:A121"/>
    <mergeCell ref="B118:B121"/>
    <mergeCell ref="A122:A126"/>
    <mergeCell ref="A127:A129"/>
    <mergeCell ref="A43:A45"/>
    <mergeCell ref="A106:A109"/>
    <mergeCell ref="A111:A113"/>
    <mergeCell ref="A115:A117"/>
    <mergeCell ref="B115:B117"/>
    <mergeCell ref="B102:B105"/>
    <mergeCell ref="A94:A95"/>
    <mergeCell ref="A96:A98"/>
    <mergeCell ref="A99:A101"/>
    <mergeCell ref="B99:B101"/>
    <mergeCell ref="B16:B17"/>
    <mergeCell ref="A87:A89"/>
    <mergeCell ref="B87:B89"/>
    <mergeCell ref="A90:A93"/>
    <mergeCell ref="B90:B93"/>
    <mergeCell ref="A84:A86"/>
    <mergeCell ref="A32:A34"/>
    <mergeCell ref="B32:B34"/>
    <mergeCell ref="A35:A38"/>
    <mergeCell ref="A39:A42"/>
    <mergeCell ref="A58:A59"/>
    <mergeCell ref="A22:A25"/>
    <mergeCell ref="A26:A27"/>
    <mergeCell ref="A28:A30"/>
    <mergeCell ref="B22:B25"/>
    <mergeCell ref="A5:A7"/>
    <mergeCell ref="A8:A11"/>
    <mergeCell ref="A16:A17"/>
    <mergeCell ref="A12:A15"/>
    <mergeCell ref="A19:A21"/>
    <mergeCell ref="B76:B79"/>
    <mergeCell ref="B63:B66"/>
    <mergeCell ref="A80:A83"/>
    <mergeCell ref="B49:B52"/>
    <mergeCell ref="A71:A72"/>
    <mergeCell ref="A73:A75"/>
    <mergeCell ref="B73:B75"/>
    <mergeCell ref="A76:A79"/>
    <mergeCell ref="A60:A62"/>
    <mergeCell ref="B60:B62"/>
    <mergeCell ref="A1:C1"/>
    <mergeCell ref="E2:I2"/>
    <mergeCell ref="C63:C66"/>
    <mergeCell ref="A67:A70"/>
    <mergeCell ref="A63:A66"/>
    <mergeCell ref="A46:A48"/>
    <mergeCell ref="B46:B48"/>
    <mergeCell ref="B35:B38"/>
    <mergeCell ref="A49:A52"/>
    <mergeCell ref="A53:A57"/>
  </mergeCells>
  <pageMargins left="0.7" right="0.7" top="0.75" bottom="0.75" header="0.3" footer="0.3"/>
  <pageSetup paperSize="9" scale="95"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7"/>
  <sheetViews>
    <sheetView zoomScale="75" zoomScaleNormal="75" workbookViewId="0">
      <selection activeCell="B20" sqref="B20:H20"/>
    </sheetView>
  </sheetViews>
  <sheetFormatPr defaultColWidth="9.109375" defaultRowHeight="15.6" x14ac:dyDescent="0.3"/>
  <cols>
    <col min="1" max="1" width="9.109375" style="328"/>
    <col min="2" max="2" width="33" style="328" customWidth="1"/>
    <col min="3" max="3" width="29.6640625" style="328" customWidth="1"/>
    <col min="4" max="4" width="12.44140625" style="330" customWidth="1"/>
    <col min="5" max="5" width="14.109375" style="330" customWidth="1"/>
    <col min="6" max="6" width="12.5546875" style="330" customWidth="1"/>
    <col min="7" max="7" width="31.109375" style="328" customWidth="1"/>
    <col min="8" max="8" width="29.44140625" style="328" customWidth="1"/>
    <col min="9" max="16384" width="9.109375" style="328"/>
  </cols>
  <sheetData>
    <row r="1" spans="1:8" x14ac:dyDescent="0.3">
      <c r="B1" s="329" t="s">
        <v>30</v>
      </c>
      <c r="C1" s="329"/>
      <c r="D1" s="330" t="s">
        <v>212</v>
      </c>
      <c r="E1" s="331"/>
      <c r="F1" s="331"/>
    </row>
    <row r="3" spans="1:8" ht="35.25" customHeight="1" x14ac:dyDescent="0.3">
      <c r="A3" s="652" t="s">
        <v>213</v>
      </c>
      <c r="B3" s="529" t="str">
        <f>[7]PAMs!B119</f>
        <v>Заган ойн экосистем бүхий газар нутагт цөлжилт буурч, байгаль орчны хамгаалал сайжирна</v>
      </c>
      <c r="C3" s="530"/>
      <c r="D3" s="529" t="str">
        <f>[7]PAMs!B126</f>
        <v>Үйл ажиллагаа 9.1: Загийн ойн менежментийг сайжруулах, байгалийн жамаараа нөхөн сэргэх үйл явцыг дэмжих</v>
      </c>
      <c r="E3" s="530"/>
      <c r="F3" s="530"/>
      <c r="G3" s="530"/>
      <c r="H3" s="533"/>
    </row>
    <row r="4" spans="1:8" x14ac:dyDescent="0.3">
      <c r="A4" s="652"/>
      <c r="B4" s="531"/>
      <c r="C4" s="532"/>
      <c r="D4" s="531"/>
      <c r="E4" s="532"/>
      <c r="F4" s="532"/>
      <c r="G4" s="532"/>
      <c r="H4" s="534"/>
    </row>
    <row r="5" spans="1:8" x14ac:dyDescent="0.3">
      <c r="A5" s="217"/>
      <c r="B5" s="219" t="s">
        <v>31</v>
      </c>
      <c r="C5" s="219"/>
      <c r="D5" s="220"/>
      <c r="E5" s="220"/>
      <c r="F5" s="220"/>
      <c r="G5" s="219"/>
      <c r="H5" s="219"/>
    </row>
    <row r="6" spans="1:8" ht="62.4" x14ac:dyDescent="0.3">
      <c r="A6" s="217"/>
      <c r="B6" s="221" t="s">
        <v>32</v>
      </c>
      <c r="C6" s="221" t="s">
        <v>35</v>
      </c>
      <c r="D6" s="221" t="s">
        <v>33</v>
      </c>
      <c r="E6" s="221" t="s">
        <v>34</v>
      </c>
      <c r="F6" s="221" t="s">
        <v>39</v>
      </c>
      <c r="G6" s="221" t="s">
        <v>42</v>
      </c>
      <c r="H6" s="221" t="s">
        <v>35</v>
      </c>
    </row>
    <row r="7" spans="1:8" x14ac:dyDescent="0.3">
      <c r="A7" s="217"/>
      <c r="B7" s="528" t="s">
        <v>40</v>
      </c>
      <c r="C7" s="528"/>
      <c r="D7" s="528"/>
      <c r="E7" s="528"/>
      <c r="F7" s="528"/>
      <c r="G7" s="528"/>
      <c r="H7" s="528"/>
    </row>
    <row r="8" spans="1:8" ht="159.75" customHeight="1" x14ac:dyDescent="0.3">
      <c r="A8" s="222" t="s">
        <v>841</v>
      </c>
      <c r="B8" s="207" t="s">
        <v>713</v>
      </c>
      <c r="C8" s="207"/>
      <c r="D8" s="213">
        <v>3</v>
      </c>
      <c r="E8" s="213">
        <v>4</v>
      </c>
      <c r="F8" s="213">
        <v>12</v>
      </c>
      <c r="G8" s="207" t="s">
        <v>1079</v>
      </c>
      <c r="H8" s="207"/>
    </row>
    <row r="9" spans="1:8" ht="131.25" customHeight="1" x14ac:dyDescent="0.3">
      <c r="A9" s="217" t="s">
        <v>863</v>
      </c>
      <c r="B9" s="207" t="s">
        <v>715</v>
      </c>
      <c r="C9" s="207"/>
      <c r="D9" s="213">
        <v>4</v>
      </c>
      <c r="E9" s="213">
        <v>2</v>
      </c>
      <c r="F9" s="213">
        <v>8</v>
      </c>
      <c r="G9" s="207" t="s">
        <v>1080</v>
      </c>
      <c r="H9" s="207"/>
    </row>
    <row r="10" spans="1:8" x14ac:dyDescent="0.3">
      <c r="A10" s="217"/>
      <c r="B10" s="511" t="s">
        <v>41</v>
      </c>
      <c r="C10" s="511"/>
      <c r="D10" s="511"/>
      <c r="E10" s="511"/>
      <c r="F10" s="511"/>
      <c r="G10" s="511"/>
      <c r="H10" s="511"/>
    </row>
    <row r="11" spans="1:8" ht="68.25" customHeight="1" x14ac:dyDescent="0.3">
      <c r="A11" s="217" t="s">
        <v>874</v>
      </c>
      <c r="B11" s="207" t="s">
        <v>214</v>
      </c>
      <c r="C11" s="208" t="s">
        <v>1076</v>
      </c>
      <c r="D11" s="213">
        <v>4</v>
      </c>
      <c r="E11" s="213">
        <v>4</v>
      </c>
      <c r="F11" s="213">
        <v>16</v>
      </c>
      <c r="G11" s="207" t="s">
        <v>1077</v>
      </c>
      <c r="H11" s="207"/>
    </row>
    <row r="12" spans="1:8" ht="74.25" customHeight="1" x14ac:dyDescent="0.3">
      <c r="A12" s="217" t="s">
        <v>835</v>
      </c>
      <c r="B12" s="402" t="s">
        <v>714</v>
      </c>
      <c r="C12" s="402"/>
      <c r="D12" s="402">
        <v>3</v>
      </c>
      <c r="E12" s="402">
        <v>4</v>
      </c>
      <c r="F12" s="402">
        <v>12</v>
      </c>
      <c r="G12" s="401" t="s">
        <v>1078</v>
      </c>
      <c r="H12" s="207"/>
    </row>
    <row r="13" spans="1:8" ht="75.75" customHeight="1" x14ac:dyDescent="0.3">
      <c r="A13" s="217" t="s">
        <v>874</v>
      </c>
      <c r="B13" s="207" t="s">
        <v>257</v>
      </c>
      <c r="C13" s="208" t="s">
        <v>1076</v>
      </c>
      <c r="D13" s="213">
        <v>4</v>
      </c>
      <c r="E13" s="213">
        <v>4</v>
      </c>
      <c r="F13" s="213">
        <v>16</v>
      </c>
      <c r="G13" s="207" t="s">
        <v>716</v>
      </c>
      <c r="H13" s="207"/>
    </row>
    <row r="14" spans="1:8" x14ac:dyDescent="0.3">
      <c r="A14" s="217"/>
      <c r="B14" s="519" t="s">
        <v>43</v>
      </c>
      <c r="C14" s="519"/>
      <c r="D14" s="519"/>
      <c r="E14" s="519"/>
      <c r="F14" s="519"/>
      <c r="G14" s="519"/>
      <c r="H14" s="519"/>
    </row>
    <row r="15" spans="1:8" ht="62.4" x14ac:dyDescent="0.3">
      <c r="A15" s="217" t="s">
        <v>871</v>
      </c>
      <c r="B15" s="207" t="s">
        <v>1081</v>
      </c>
      <c r="C15" s="207"/>
      <c r="D15" s="213">
        <v>4</v>
      </c>
      <c r="E15" s="213">
        <v>2</v>
      </c>
      <c r="F15" s="213">
        <v>8</v>
      </c>
      <c r="G15" s="207"/>
      <c r="H15" s="207"/>
    </row>
    <row r="16" spans="1:8" x14ac:dyDescent="0.3">
      <c r="A16" s="217"/>
      <c r="B16" s="224" t="s">
        <v>36</v>
      </c>
      <c r="C16" s="224"/>
      <c r="D16" s="225"/>
      <c r="E16" s="225"/>
      <c r="F16" s="225"/>
      <c r="G16" s="224"/>
      <c r="H16" s="224"/>
    </row>
    <row r="17" spans="1:8" ht="62.4" x14ac:dyDescent="0.3">
      <c r="A17" s="217"/>
      <c r="B17" s="226" t="s">
        <v>37</v>
      </c>
      <c r="C17" s="221" t="s">
        <v>35</v>
      </c>
      <c r="D17" s="221" t="s">
        <v>33</v>
      </c>
      <c r="E17" s="221" t="s">
        <v>44</v>
      </c>
      <c r="F17" s="221" t="s">
        <v>39</v>
      </c>
      <c r="G17" s="227" t="s">
        <v>45</v>
      </c>
      <c r="H17" s="227" t="s">
        <v>35</v>
      </c>
    </row>
    <row r="18" spans="1:8" x14ac:dyDescent="0.3">
      <c r="A18" s="217"/>
      <c r="B18" s="510" t="s">
        <v>40</v>
      </c>
      <c r="C18" s="510"/>
      <c r="D18" s="510"/>
      <c r="E18" s="510"/>
      <c r="F18" s="510"/>
      <c r="G18" s="510"/>
      <c r="H18" s="510"/>
    </row>
    <row r="19" spans="1:8" ht="60" customHeight="1" x14ac:dyDescent="0.3">
      <c r="A19" s="217" t="s">
        <v>842</v>
      </c>
      <c r="B19" s="207" t="s">
        <v>258</v>
      </c>
      <c r="C19" s="207"/>
      <c r="D19" s="213">
        <v>3</v>
      </c>
      <c r="E19" s="213">
        <v>2</v>
      </c>
      <c r="F19" s="213">
        <v>6</v>
      </c>
      <c r="G19" s="207"/>
      <c r="H19" s="207"/>
    </row>
    <row r="20" spans="1:8" x14ac:dyDescent="0.3">
      <c r="A20" s="217"/>
      <c r="B20" s="518" t="s">
        <v>41</v>
      </c>
      <c r="C20" s="518"/>
      <c r="D20" s="518"/>
      <c r="E20" s="518"/>
      <c r="F20" s="518"/>
      <c r="G20" s="518"/>
      <c r="H20" s="518"/>
    </row>
    <row r="21" spans="1:8" ht="113.25" customHeight="1" x14ac:dyDescent="0.3">
      <c r="A21" s="222" t="s">
        <v>909</v>
      </c>
      <c r="B21" s="207" t="s">
        <v>246</v>
      </c>
      <c r="C21" s="207"/>
      <c r="D21" s="213">
        <v>4</v>
      </c>
      <c r="E21" s="213">
        <v>4</v>
      </c>
      <c r="F21" s="213">
        <v>16</v>
      </c>
      <c r="G21" s="208" t="s">
        <v>1082</v>
      </c>
      <c r="H21" s="208"/>
    </row>
    <row r="22" spans="1:8" ht="168" customHeight="1" x14ac:dyDescent="0.3">
      <c r="A22" s="222" t="s">
        <v>874</v>
      </c>
      <c r="B22" s="207" t="s">
        <v>1084</v>
      </c>
      <c r="C22" s="207" t="s">
        <v>717</v>
      </c>
      <c r="D22" s="213">
        <v>4</v>
      </c>
      <c r="E22" s="213">
        <v>4</v>
      </c>
      <c r="F22" s="213">
        <v>16</v>
      </c>
      <c r="G22" s="208" t="s">
        <v>1083</v>
      </c>
      <c r="H22" s="208"/>
    </row>
    <row r="23" spans="1:8" ht="18.600000000000001" customHeight="1" x14ac:dyDescent="0.3">
      <c r="A23" s="217"/>
      <c r="B23" s="519" t="s">
        <v>43</v>
      </c>
      <c r="C23" s="519"/>
      <c r="D23" s="519"/>
      <c r="E23" s="519"/>
      <c r="F23" s="519"/>
      <c r="G23" s="519"/>
      <c r="H23" s="519"/>
    </row>
    <row r="24" spans="1:8" ht="187.2" x14ac:dyDescent="0.3">
      <c r="A24" s="217" t="s">
        <v>840</v>
      </c>
      <c r="B24" s="207" t="s">
        <v>723</v>
      </c>
      <c r="C24" s="207"/>
      <c r="D24" s="213">
        <v>5</v>
      </c>
      <c r="E24" s="213">
        <v>4</v>
      </c>
      <c r="F24" s="213">
        <v>20</v>
      </c>
      <c r="G24" s="207" t="s">
        <v>1085</v>
      </c>
      <c r="H24" s="207"/>
    </row>
    <row r="25" spans="1:8" ht="45" customHeight="1" x14ac:dyDescent="0.3">
      <c r="A25" s="217"/>
      <c r="B25" s="516" t="s">
        <v>27</v>
      </c>
      <c r="C25" s="517"/>
      <c r="D25" s="516" t="str">
        <f>[7]PAMs!B127</f>
        <v>Үйл ажиллагаа 9.2: Загийн ойн менежментийг сайжруулснаар баян бүрд, усны ундаргуудыг хамгаалах</v>
      </c>
      <c r="E25" s="538"/>
      <c r="F25" s="538"/>
      <c r="G25" s="538"/>
      <c r="H25" s="517"/>
    </row>
    <row r="26" spans="1:8" x14ac:dyDescent="0.3">
      <c r="A26" s="217"/>
      <c r="B26" s="219" t="s">
        <v>31</v>
      </c>
      <c r="C26" s="219"/>
      <c r="D26" s="220"/>
      <c r="E26" s="220"/>
      <c r="F26" s="220"/>
      <c r="G26" s="219"/>
      <c r="H26" s="219"/>
    </row>
    <row r="27" spans="1:8" ht="62.4" x14ac:dyDescent="0.3">
      <c r="A27" s="217"/>
      <c r="B27" s="221" t="s">
        <v>32</v>
      </c>
      <c r="C27" s="221" t="s">
        <v>35</v>
      </c>
      <c r="D27" s="221" t="s">
        <v>33</v>
      </c>
      <c r="E27" s="221" t="s">
        <v>34</v>
      </c>
      <c r="F27" s="221" t="s">
        <v>39</v>
      </c>
      <c r="G27" s="221" t="s">
        <v>42</v>
      </c>
      <c r="H27" s="221" t="s">
        <v>35</v>
      </c>
    </row>
    <row r="28" spans="1:8" x14ac:dyDescent="0.3">
      <c r="A28" s="217"/>
      <c r="B28" s="510" t="s">
        <v>40</v>
      </c>
      <c r="C28" s="510"/>
      <c r="D28" s="510"/>
      <c r="E28" s="510"/>
      <c r="F28" s="510"/>
      <c r="G28" s="510"/>
      <c r="H28" s="510"/>
    </row>
    <row r="29" spans="1:8" ht="218.25" customHeight="1" x14ac:dyDescent="0.3">
      <c r="A29" s="217" t="s">
        <v>874</v>
      </c>
      <c r="B29" s="207" t="s">
        <v>259</v>
      </c>
      <c r="C29" s="215" t="s">
        <v>1086</v>
      </c>
      <c r="D29" s="213">
        <v>4</v>
      </c>
      <c r="E29" s="213">
        <v>3</v>
      </c>
      <c r="F29" s="213">
        <v>12</v>
      </c>
      <c r="G29" s="215" t="s">
        <v>1087</v>
      </c>
      <c r="H29" s="207"/>
    </row>
    <row r="30" spans="1:8" x14ac:dyDescent="0.3">
      <c r="A30" s="217"/>
      <c r="B30" s="518" t="s">
        <v>41</v>
      </c>
      <c r="C30" s="518"/>
      <c r="D30" s="518"/>
      <c r="E30" s="518"/>
      <c r="F30" s="518"/>
      <c r="G30" s="518"/>
      <c r="H30" s="518"/>
    </row>
    <row r="31" spans="1:8" ht="59.25" customHeight="1" x14ac:dyDescent="0.3">
      <c r="A31" s="222" t="s">
        <v>835</v>
      </c>
      <c r="B31" s="207" t="s">
        <v>59</v>
      </c>
      <c r="C31" s="207"/>
      <c r="D31" s="213">
        <v>4</v>
      </c>
      <c r="E31" s="213">
        <v>4</v>
      </c>
      <c r="F31" s="213">
        <v>16</v>
      </c>
      <c r="G31" s="207" t="s">
        <v>58</v>
      </c>
      <c r="H31" s="207"/>
    </row>
    <row r="32" spans="1:8" ht="53.25" customHeight="1" x14ac:dyDescent="0.3">
      <c r="A32" s="222" t="s">
        <v>835</v>
      </c>
      <c r="B32" s="207" t="s">
        <v>818</v>
      </c>
      <c r="C32" s="207"/>
      <c r="D32" s="213">
        <v>4</v>
      </c>
      <c r="E32" s="213">
        <v>4</v>
      </c>
      <c r="F32" s="213">
        <v>16</v>
      </c>
      <c r="G32" s="207" t="s">
        <v>718</v>
      </c>
      <c r="H32" s="207"/>
    </row>
    <row r="33" spans="1:8" x14ac:dyDescent="0.3">
      <c r="A33" s="222"/>
      <c r="B33" s="519" t="s">
        <v>43</v>
      </c>
      <c r="C33" s="519"/>
      <c r="D33" s="519"/>
      <c r="E33" s="519"/>
      <c r="F33" s="519"/>
      <c r="G33" s="519"/>
      <c r="H33" s="519"/>
    </row>
    <row r="34" spans="1:8" ht="31.2" x14ac:dyDescent="0.3">
      <c r="A34" s="222" t="s">
        <v>838</v>
      </c>
      <c r="B34" s="207" t="s">
        <v>820</v>
      </c>
      <c r="C34" s="207"/>
      <c r="D34" s="213">
        <v>3</v>
      </c>
      <c r="E34" s="213">
        <v>4</v>
      </c>
      <c r="F34" s="213">
        <v>12</v>
      </c>
      <c r="G34" s="221"/>
      <c r="H34" s="221"/>
    </row>
    <row r="35" spans="1:8" x14ac:dyDescent="0.3">
      <c r="A35" s="217"/>
      <c r="B35" s="235" t="s">
        <v>36</v>
      </c>
      <c r="C35" s="235"/>
      <c r="D35" s="236"/>
      <c r="E35" s="236"/>
      <c r="F35" s="236"/>
      <c r="G35" s="235"/>
      <c r="H35" s="235"/>
    </row>
    <row r="36" spans="1:8" ht="62.4" x14ac:dyDescent="0.3">
      <c r="A36" s="217"/>
      <c r="B36" s="226" t="s">
        <v>37</v>
      </c>
      <c r="C36" s="221" t="s">
        <v>35</v>
      </c>
      <c r="D36" s="221" t="s">
        <v>33</v>
      </c>
      <c r="E36" s="221" t="s">
        <v>44</v>
      </c>
      <c r="F36" s="221" t="s">
        <v>39</v>
      </c>
      <c r="G36" s="227" t="s">
        <v>45</v>
      </c>
      <c r="H36" s="227" t="s">
        <v>35</v>
      </c>
    </row>
    <row r="37" spans="1:8" x14ac:dyDescent="0.3">
      <c r="A37" s="217"/>
      <c r="B37" s="510" t="s">
        <v>40</v>
      </c>
      <c r="C37" s="510"/>
      <c r="D37" s="510"/>
      <c r="E37" s="510"/>
      <c r="F37" s="510"/>
      <c r="G37" s="510"/>
      <c r="H37" s="510"/>
    </row>
    <row r="38" spans="1:8" ht="136.5" customHeight="1" x14ac:dyDescent="0.3">
      <c r="A38" s="222" t="s">
        <v>842</v>
      </c>
      <c r="B38" s="207" t="s">
        <v>721</v>
      </c>
      <c r="C38" s="207" t="s">
        <v>719</v>
      </c>
      <c r="D38" s="213">
        <v>4</v>
      </c>
      <c r="E38" s="213">
        <v>4</v>
      </c>
      <c r="F38" s="213">
        <v>16</v>
      </c>
      <c r="G38" s="207" t="s">
        <v>722</v>
      </c>
      <c r="H38" s="207" t="s">
        <v>720</v>
      </c>
    </row>
    <row r="39" spans="1:8" x14ac:dyDescent="0.3">
      <c r="A39" s="222"/>
      <c r="B39" s="518" t="s">
        <v>41</v>
      </c>
      <c r="C39" s="518"/>
      <c r="D39" s="518"/>
      <c r="E39" s="518"/>
      <c r="F39" s="518"/>
      <c r="G39" s="518"/>
      <c r="H39" s="518"/>
    </row>
    <row r="40" spans="1:8" ht="63.75" customHeight="1" x14ac:dyDescent="0.3">
      <c r="A40" s="222" t="s">
        <v>910</v>
      </c>
      <c r="B40" s="207" t="s">
        <v>724</v>
      </c>
      <c r="C40" s="207"/>
      <c r="D40" s="213">
        <v>3</v>
      </c>
      <c r="E40" s="213">
        <v>3</v>
      </c>
      <c r="F40" s="213">
        <v>9</v>
      </c>
      <c r="G40" s="207"/>
      <c r="H40" s="207"/>
    </row>
    <row r="41" spans="1:8" x14ac:dyDescent="0.3">
      <c r="A41" s="217"/>
      <c r="B41" s="519" t="s">
        <v>43</v>
      </c>
      <c r="C41" s="519"/>
      <c r="D41" s="519"/>
      <c r="E41" s="519"/>
      <c r="F41" s="519"/>
      <c r="G41" s="519"/>
      <c r="H41" s="519"/>
    </row>
    <row r="42" spans="1:8" ht="157.5" customHeight="1" x14ac:dyDescent="0.3">
      <c r="A42" s="222" t="s">
        <v>838</v>
      </c>
      <c r="B42" s="207" t="s">
        <v>1089</v>
      </c>
      <c r="C42" s="207"/>
      <c r="D42" s="213">
        <v>3</v>
      </c>
      <c r="E42" s="213">
        <v>4</v>
      </c>
      <c r="F42" s="213">
        <v>12</v>
      </c>
      <c r="G42" s="207" t="s">
        <v>1088</v>
      </c>
      <c r="H42" s="207"/>
    </row>
    <row r="43" spans="1:8" ht="45" customHeight="1" x14ac:dyDescent="0.3">
      <c r="A43" s="217"/>
      <c r="B43" s="516" t="s">
        <v>27</v>
      </c>
      <c r="C43" s="517"/>
      <c r="D43" s="516" t="str">
        <f>[7]PAMs!B128</f>
        <v>Үйл ажиллагаа 9.3: Эрсдэл өндөртэй нутгуудад түлшний мод бэлтгэх тогтвортой үйл ажиллагааг хэвшүүлэх</v>
      </c>
      <c r="E43" s="538"/>
      <c r="F43" s="538"/>
      <c r="G43" s="538"/>
      <c r="H43" s="517"/>
    </row>
    <row r="44" spans="1:8" x14ac:dyDescent="0.3">
      <c r="A44" s="217"/>
      <c r="B44" s="219" t="s">
        <v>31</v>
      </c>
      <c r="C44" s="219"/>
      <c r="D44" s="220"/>
      <c r="E44" s="220"/>
      <c r="F44" s="220"/>
      <c r="G44" s="219"/>
      <c r="H44" s="219"/>
    </row>
    <row r="45" spans="1:8" ht="62.4" x14ac:dyDescent="0.3">
      <c r="A45" s="217"/>
      <c r="B45" s="221" t="s">
        <v>32</v>
      </c>
      <c r="C45" s="221" t="s">
        <v>35</v>
      </c>
      <c r="D45" s="221" t="s">
        <v>33</v>
      </c>
      <c r="E45" s="221" t="s">
        <v>34</v>
      </c>
      <c r="F45" s="221" t="s">
        <v>39</v>
      </c>
      <c r="G45" s="221" t="s">
        <v>42</v>
      </c>
      <c r="H45" s="221" t="s">
        <v>35</v>
      </c>
    </row>
    <row r="46" spans="1:8" x14ac:dyDescent="0.3">
      <c r="A46" s="217"/>
      <c r="B46" s="510" t="s">
        <v>40</v>
      </c>
      <c r="C46" s="510"/>
      <c r="D46" s="510"/>
      <c r="E46" s="510"/>
      <c r="F46" s="510"/>
      <c r="G46" s="510"/>
      <c r="H46" s="510"/>
    </row>
    <row r="47" spans="1:8" ht="154.5" customHeight="1" x14ac:dyDescent="0.3">
      <c r="A47" s="222" t="s">
        <v>874</v>
      </c>
      <c r="B47" s="206" t="s">
        <v>725</v>
      </c>
      <c r="C47" s="213"/>
      <c r="D47" s="213">
        <v>3</v>
      </c>
      <c r="E47" s="213">
        <v>2</v>
      </c>
      <c r="F47" s="213">
        <v>6</v>
      </c>
      <c r="G47" s="206" t="s">
        <v>726</v>
      </c>
      <c r="H47" s="332"/>
    </row>
    <row r="48" spans="1:8" x14ac:dyDescent="0.3">
      <c r="A48" s="217"/>
      <c r="B48" s="518" t="s">
        <v>41</v>
      </c>
      <c r="C48" s="518"/>
      <c r="D48" s="518"/>
      <c r="E48" s="518"/>
      <c r="F48" s="518"/>
      <c r="G48" s="518"/>
      <c r="H48" s="518"/>
    </row>
    <row r="49" spans="1:8" ht="109.2" x14ac:dyDescent="0.3">
      <c r="A49" s="222" t="s">
        <v>874</v>
      </c>
      <c r="B49" s="402" t="s">
        <v>727</v>
      </c>
      <c r="C49" s="401" t="s">
        <v>1091</v>
      </c>
      <c r="D49" s="402">
        <v>3</v>
      </c>
      <c r="E49" s="402">
        <v>4</v>
      </c>
      <c r="F49" s="402">
        <v>12</v>
      </c>
      <c r="G49" s="215" t="s">
        <v>1090</v>
      </c>
      <c r="H49" s="333"/>
    </row>
    <row r="50" spans="1:8" ht="88.5" customHeight="1" x14ac:dyDescent="0.3">
      <c r="A50" s="222" t="s">
        <v>835</v>
      </c>
      <c r="B50" s="207" t="s">
        <v>260</v>
      </c>
      <c r="C50" s="208" t="s">
        <v>1092</v>
      </c>
      <c r="D50" s="213">
        <v>3</v>
      </c>
      <c r="E50" s="213">
        <v>3</v>
      </c>
      <c r="F50" s="213">
        <v>9</v>
      </c>
      <c r="G50" s="217"/>
      <c r="H50" s="207"/>
    </row>
    <row r="51" spans="1:8" x14ac:dyDescent="0.3">
      <c r="A51" s="222"/>
      <c r="B51" s="519" t="s">
        <v>43</v>
      </c>
      <c r="C51" s="519"/>
      <c r="D51" s="519"/>
      <c r="E51" s="519"/>
      <c r="F51" s="519"/>
      <c r="G51" s="519"/>
      <c r="H51" s="519"/>
    </row>
    <row r="52" spans="1:8" ht="74.25" customHeight="1" x14ac:dyDescent="0.3">
      <c r="A52" s="222" t="s">
        <v>863</v>
      </c>
      <c r="B52" s="207" t="s">
        <v>1095</v>
      </c>
      <c r="C52" s="207"/>
      <c r="D52" s="213">
        <v>3</v>
      </c>
      <c r="E52" s="213">
        <v>3</v>
      </c>
      <c r="F52" s="213">
        <v>9</v>
      </c>
      <c r="G52" s="207"/>
      <c r="H52" s="207"/>
    </row>
    <row r="53" spans="1:8" ht="24" customHeight="1" x14ac:dyDescent="0.3">
      <c r="A53" s="217"/>
      <c r="B53" s="224" t="s">
        <v>36</v>
      </c>
      <c r="C53" s="224"/>
      <c r="D53" s="225"/>
      <c r="E53" s="225"/>
      <c r="F53" s="225"/>
      <c r="G53" s="224"/>
      <c r="H53" s="224"/>
    </row>
    <row r="54" spans="1:8" ht="62.4" x14ac:dyDescent="0.3">
      <c r="A54" s="217"/>
      <c r="B54" s="334" t="s">
        <v>37</v>
      </c>
      <c r="C54" s="335" t="s">
        <v>35</v>
      </c>
      <c r="D54" s="335" t="s">
        <v>33</v>
      </c>
      <c r="E54" s="335" t="s">
        <v>44</v>
      </c>
      <c r="F54" s="335" t="s">
        <v>39</v>
      </c>
      <c r="G54" s="335" t="s">
        <v>45</v>
      </c>
      <c r="H54" s="335" t="s">
        <v>35</v>
      </c>
    </row>
    <row r="55" spans="1:8" x14ac:dyDescent="0.3">
      <c r="A55" s="217"/>
      <c r="B55" s="657" t="s">
        <v>40</v>
      </c>
      <c r="C55" s="657"/>
      <c r="D55" s="657"/>
      <c r="E55" s="657"/>
      <c r="F55" s="657"/>
      <c r="G55" s="657"/>
      <c r="H55" s="657"/>
    </row>
    <row r="56" spans="1:8" ht="35.25" customHeight="1" x14ac:dyDescent="0.3">
      <c r="A56" s="537" t="s">
        <v>871</v>
      </c>
      <c r="B56" s="658" t="s">
        <v>728</v>
      </c>
      <c r="C56" s="658"/>
      <c r="D56" s="653">
        <v>4</v>
      </c>
      <c r="E56" s="653">
        <v>4</v>
      </c>
      <c r="F56" s="653">
        <v>16</v>
      </c>
      <c r="G56" s="223" t="s">
        <v>62</v>
      </c>
      <c r="H56" s="223"/>
    </row>
    <row r="57" spans="1:8" ht="46.8" x14ac:dyDescent="0.3">
      <c r="A57" s="537"/>
      <c r="B57" s="658"/>
      <c r="C57" s="658"/>
      <c r="D57" s="653"/>
      <c r="E57" s="653"/>
      <c r="F57" s="653"/>
      <c r="G57" s="223" t="s">
        <v>61</v>
      </c>
      <c r="H57" s="223"/>
    </row>
    <row r="58" spans="1:8" ht="79.5" customHeight="1" x14ac:dyDescent="0.3">
      <c r="A58" s="537"/>
      <c r="B58" s="658"/>
      <c r="C58" s="658"/>
      <c r="D58" s="653"/>
      <c r="E58" s="653"/>
      <c r="F58" s="653"/>
      <c r="G58" s="223" t="s">
        <v>729</v>
      </c>
      <c r="H58" s="207"/>
    </row>
    <row r="59" spans="1:8" ht="81.75" customHeight="1" x14ac:dyDescent="0.3">
      <c r="A59" s="222" t="s">
        <v>842</v>
      </c>
      <c r="B59" s="223" t="s">
        <v>1096</v>
      </c>
      <c r="C59" s="223"/>
      <c r="D59" s="213">
        <v>3</v>
      </c>
      <c r="E59" s="213">
        <v>3</v>
      </c>
      <c r="F59" s="213">
        <v>9</v>
      </c>
      <c r="G59" s="223"/>
      <c r="H59" s="207"/>
    </row>
    <row r="60" spans="1:8" x14ac:dyDescent="0.3">
      <c r="A60" s="217"/>
      <c r="B60" s="511" t="s">
        <v>41</v>
      </c>
      <c r="C60" s="511"/>
      <c r="D60" s="511"/>
      <c r="E60" s="511"/>
      <c r="F60" s="511"/>
      <c r="G60" s="511"/>
      <c r="H60" s="511"/>
    </row>
    <row r="61" spans="1:8" ht="93.6" x14ac:dyDescent="0.3">
      <c r="A61" s="222" t="s">
        <v>843</v>
      </c>
      <c r="B61" s="207" t="s">
        <v>63</v>
      </c>
      <c r="C61" s="207"/>
      <c r="D61" s="213">
        <v>3</v>
      </c>
      <c r="E61" s="213">
        <v>4</v>
      </c>
      <c r="F61" s="213">
        <v>12</v>
      </c>
      <c r="G61" s="207" t="s">
        <v>730</v>
      </c>
      <c r="H61" s="207"/>
    </row>
    <row r="62" spans="1:8" ht="46.8" x14ac:dyDescent="0.3">
      <c r="A62" s="222" t="s">
        <v>835</v>
      </c>
      <c r="B62" s="208" t="s">
        <v>1093</v>
      </c>
      <c r="C62" s="208" t="s">
        <v>1094</v>
      </c>
      <c r="D62" s="213"/>
      <c r="E62" s="213"/>
      <c r="F62" s="213"/>
      <c r="G62" s="207"/>
      <c r="H62" s="207"/>
    </row>
    <row r="63" spans="1:8" x14ac:dyDescent="0.3">
      <c r="A63" s="217"/>
      <c r="B63" s="519" t="s">
        <v>43</v>
      </c>
      <c r="C63" s="519"/>
      <c r="D63" s="519"/>
      <c r="E63" s="519"/>
      <c r="F63" s="519"/>
      <c r="G63" s="519"/>
      <c r="H63" s="519"/>
    </row>
    <row r="64" spans="1:8" ht="89.25" customHeight="1" x14ac:dyDescent="0.3">
      <c r="A64" s="217" t="s">
        <v>911</v>
      </c>
      <c r="B64" s="208" t="s">
        <v>1097</v>
      </c>
      <c r="C64" s="207"/>
      <c r="D64" s="213">
        <v>3</v>
      </c>
      <c r="E64" s="213">
        <v>4</v>
      </c>
      <c r="F64" s="213">
        <v>12</v>
      </c>
      <c r="G64" s="207" t="s">
        <v>1098</v>
      </c>
      <c r="H64" s="208"/>
    </row>
    <row r="65" spans="1:8" ht="45" customHeight="1" x14ac:dyDescent="0.3">
      <c r="A65" s="217"/>
      <c r="B65" s="516" t="s">
        <v>27</v>
      </c>
      <c r="C65" s="517"/>
      <c r="D65" s="516" t="str">
        <f>[7]PAMs!B129</f>
        <v>Үйл ажиллагаа 9.4: Заган ойг нөхөн сэргээснээр дагалт баялгийн бүтээгдэхүүн, агро ойн аж ахуйг хөгжүүлэх</v>
      </c>
      <c r="E65" s="538"/>
      <c r="F65" s="538"/>
      <c r="G65" s="538"/>
      <c r="H65" s="517"/>
    </row>
    <row r="66" spans="1:8" x14ac:dyDescent="0.3">
      <c r="A66" s="217"/>
      <c r="B66" s="219" t="s">
        <v>31</v>
      </c>
      <c r="C66" s="219"/>
      <c r="D66" s="220"/>
      <c r="E66" s="220"/>
      <c r="F66" s="220"/>
      <c r="G66" s="219"/>
      <c r="H66" s="219"/>
    </row>
    <row r="67" spans="1:8" ht="62.4" x14ac:dyDescent="0.3">
      <c r="A67" s="217"/>
      <c r="B67" s="221" t="s">
        <v>32</v>
      </c>
      <c r="C67" s="221" t="s">
        <v>35</v>
      </c>
      <c r="D67" s="221" t="s">
        <v>33</v>
      </c>
      <c r="E67" s="221" t="s">
        <v>34</v>
      </c>
      <c r="F67" s="221" t="s">
        <v>39</v>
      </c>
      <c r="G67" s="221" t="s">
        <v>42</v>
      </c>
      <c r="H67" s="221" t="s">
        <v>35</v>
      </c>
    </row>
    <row r="68" spans="1:8" x14ac:dyDescent="0.3">
      <c r="A68" s="217"/>
      <c r="B68" s="654" t="s">
        <v>40</v>
      </c>
      <c r="C68" s="654"/>
      <c r="D68" s="654"/>
      <c r="E68" s="654"/>
      <c r="F68" s="654"/>
      <c r="G68" s="654"/>
      <c r="H68" s="654"/>
    </row>
    <row r="69" spans="1:8" ht="60.75" customHeight="1" x14ac:dyDescent="0.3">
      <c r="A69" s="537" t="s">
        <v>835</v>
      </c>
      <c r="B69" s="655" t="s">
        <v>731</v>
      </c>
      <c r="C69" s="653" t="s">
        <v>1099</v>
      </c>
      <c r="D69" s="653">
        <v>3</v>
      </c>
      <c r="E69" s="653">
        <v>3</v>
      </c>
      <c r="F69" s="653">
        <v>9</v>
      </c>
      <c r="G69" s="207" t="s">
        <v>732</v>
      </c>
      <c r="H69" s="207"/>
    </row>
    <row r="70" spans="1:8" ht="66" customHeight="1" x14ac:dyDescent="0.3">
      <c r="A70" s="537"/>
      <c r="B70" s="656"/>
      <c r="C70" s="653"/>
      <c r="D70" s="653"/>
      <c r="E70" s="653"/>
      <c r="F70" s="653"/>
      <c r="G70" s="207" t="s">
        <v>733</v>
      </c>
      <c r="H70" s="207" t="s">
        <v>1100</v>
      </c>
    </row>
    <row r="71" spans="1:8" ht="52.5" customHeight="1" x14ac:dyDescent="0.3">
      <c r="A71" s="222" t="s">
        <v>863</v>
      </c>
      <c r="B71" s="267" t="s">
        <v>215</v>
      </c>
      <c r="C71" s="207"/>
      <c r="D71" s="213">
        <v>4</v>
      </c>
      <c r="E71" s="213">
        <v>4</v>
      </c>
      <c r="F71" s="213">
        <v>16</v>
      </c>
      <c r="G71" s="207" t="s">
        <v>247</v>
      </c>
      <c r="H71" s="207"/>
    </row>
    <row r="72" spans="1:8" s="339" customFormat="1" ht="167.25" customHeight="1" x14ac:dyDescent="0.3">
      <c r="A72" s="338" t="s">
        <v>863</v>
      </c>
      <c r="B72" s="403" t="s">
        <v>1101</v>
      </c>
      <c r="C72" s="403" t="s">
        <v>1102</v>
      </c>
      <c r="D72" s="400">
        <v>4</v>
      </c>
      <c r="E72" s="400">
        <v>4</v>
      </c>
      <c r="F72" s="400">
        <v>16</v>
      </c>
      <c r="G72" s="403" t="s">
        <v>1103</v>
      </c>
      <c r="H72" s="208"/>
    </row>
    <row r="73" spans="1:8" s="212" customFormat="1" ht="175.5" customHeight="1" x14ac:dyDescent="0.3">
      <c r="A73" s="338" t="s">
        <v>874</v>
      </c>
      <c r="B73" s="208" t="s">
        <v>1104</v>
      </c>
      <c r="C73" s="208"/>
      <c r="D73" s="402">
        <v>3</v>
      </c>
      <c r="E73" s="402">
        <v>4</v>
      </c>
      <c r="F73" s="402">
        <v>12</v>
      </c>
      <c r="G73" s="208"/>
      <c r="H73" s="208"/>
    </row>
    <row r="74" spans="1:8" x14ac:dyDescent="0.3">
      <c r="A74" s="217"/>
      <c r="B74" s="518" t="s">
        <v>41</v>
      </c>
      <c r="C74" s="518"/>
      <c r="D74" s="518"/>
      <c r="E74" s="518"/>
      <c r="F74" s="518"/>
      <c r="G74" s="518"/>
      <c r="H74" s="518"/>
    </row>
    <row r="75" spans="1:8" ht="45" customHeight="1" x14ac:dyDescent="0.3">
      <c r="A75" s="222" t="s">
        <v>835</v>
      </c>
      <c r="B75" s="207" t="s">
        <v>60</v>
      </c>
      <c r="C75" s="207"/>
      <c r="D75" s="213">
        <v>3</v>
      </c>
      <c r="E75" s="213">
        <v>2</v>
      </c>
      <c r="F75" s="213">
        <v>6</v>
      </c>
      <c r="G75" s="207"/>
      <c r="H75" s="207"/>
    </row>
    <row r="76" spans="1:8" x14ac:dyDescent="0.3">
      <c r="A76" s="217"/>
      <c r="B76" s="519" t="s">
        <v>43</v>
      </c>
      <c r="C76" s="519"/>
      <c r="D76" s="519"/>
      <c r="E76" s="519"/>
      <c r="F76" s="519"/>
      <c r="G76" s="519"/>
      <c r="H76" s="519"/>
    </row>
    <row r="77" spans="1:8" ht="109.2" x14ac:dyDescent="0.3">
      <c r="A77" s="222" t="s">
        <v>871</v>
      </c>
      <c r="B77" s="207" t="s">
        <v>735</v>
      </c>
      <c r="C77" s="207"/>
      <c r="D77" s="213">
        <v>4</v>
      </c>
      <c r="E77" s="213">
        <v>3</v>
      </c>
      <c r="F77" s="213">
        <v>12</v>
      </c>
      <c r="G77" s="207" t="s">
        <v>261</v>
      </c>
      <c r="H77" s="207" t="s">
        <v>734</v>
      </c>
    </row>
    <row r="78" spans="1:8" s="339" customFormat="1" ht="147.75" customHeight="1" x14ac:dyDescent="0.3">
      <c r="A78" s="338" t="s">
        <v>871</v>
      </c>
      <c r="B78" s="208" t="s">
        <v>1105</v>
      </c>
      <c r="C78" s="208" t="s">
        <v>1106</v>
      </c>
      <c r="D78" s="402">
        <v>3</v>
      </c>
      <c r="E78" s="402">
        <v>3</v>
      </c>
      <c r="F78" s="402">
        <v>9</v>
      </c>
      <c r="G78" s="208" t="s">
        <v>1107</v>
      </c>
      <c r="H78" s="208"/>
    </row>
    <row r="79" spans="1:8" x14ac:dyDescent="0.3">
      <c r="A79" s="217"/>
      <c r="B79" s="336" t="s">
        <v>36</v>
      </c>
      <c r="C79" s="235"/>
      <c r="D79" s="236"/>
      <c r="E79" s="236"/>
      <c r="F79" s="236"/>
      <c r="G79" s="235"/>
      <c r="H79" s="235"/>
    </row>
    <row r="80" spans="1:8" ht="62.4" x14ac:dyDescent="0.3">
      <c r="A80" s="217"/>
      <c r="B80" s="226" t="s">
        <v>37</v>
      </c>
      <c r="C80" s="221" t="s">
        <v>35</v>
      </c>
      <c r="D80" s="221" t="s">
        <v>33</v>
      </c>
      <c r="E80" s="221" t="s">
        <v>44</v>
      </c>
      <c r="F80" s="221" t="s">
        <v>39</v>
      </c>
      <c r="G80" s="227" t="s">
        <v>45</v>
      </c>
      <c r="H80" s="227" t="s">
        <v>35</v>
      </c>
    </row>
    <row r="81" spans="1:8" x14ac:dyDescent="0.3">
      <c r="A81" s="217"/>
      <c r="B81" s="510" t="s">
        <v>40</v>
      </c>
      <c r="C81" s="510"/>
      <c r="D81" s="510"/>
      <c r="E81" s="510"/>
      <c r="F81" s="510"/>
      <c r="G81" s="510"/>
      <c r="H81" s="510"/>
    </row>
    <row r="82" spans="1:8" ht="89.25" customHeight="1" x14ac:dyDescent="0.3">
      <c r="A82" s="222" t="s">
        <v>863</v>
      </c>
      <c r="B82" s="215" t="s">
        <v>736</v>
      </c>
      <c r="C82" s="208" t="s">
        <v>1108</v>
      </c>
      <c r="D82" s="337">
        <v>3</v>
      </c>
      <c r="E82" s="337">
        <v>4</v>
      </c>
      <c r="F82" s="337">
        <v>12</v>
      </c>
      <c r="G82" s="215" t="s">
        <v>307</v>
      </c>
      <c r="H82" s="207"/>
    </row>
    <row r="83" spans="1:8" ht="38.25" customHeight="1" x14ac:dyDescent="0.3">
      <c r="A83" s="222" t="s">
        <v>892</v>
      </c>
      <c r="B83" s="207" t="s">
        <v>248</v>
      </c>
      <c r="C83" s="207"/>
      <c r="D83" s="213">
        <v>3</v>
      </c>
      <c r="E83" s="213">
        <v>2</v>
      </c>
      <c r="F83" s="213">
        <v>6</v>
      </c>
      <c r="G83" s="207"/>
      <c r="H83" s="207"/>
    </row>
    <row r="84" spans="1:8" x14ac:dyDescent="0.3">
      <c r="A84" s="217"/>
      <c r="B84" s="511" t="s">
        <v>41</v>
      </c>
      <c r="C84" s="511"/>
      <c r="D84" s="511"/>
      <c r="E84" s="511"/>
      <c r="F84" s="511"/>
      <c r="G84" s="511"/>
      <c r="H84" s="511"/>
    </row>
    <row r="85" spans="1:8" ht="93.6" x14ac:dyDescent="0.3">
      <c r="A85" s="222" t="s">
        <v>835</v>
      </c>
      <c r="B85" s="207" t="s">
        <v>249</v>
      </c>
      <c r="C85" s="207" t="s">
        <v>737</v>
      </c>
      <c r="D85" s="213">
        <v>3</v>
      </c>
      <c r="E85" s="213">
        <v>4</v>
      </c>
      <c r="F85" s="213">
        <v>12</v>
      </c>
      <c r="G85" s="207" t="s">
        <v>1109</v>
      </c>
      <c r="H85" s="207"/>
    </row>
    <row r="86" spans="1:8" x14ac:dyDescent="0.3">
      <c r="A86" s="217"/>
      <c r="B86" s="519" t="s">
        <v>43</v>
      </c>
      <c r="C86" s="519"/>
      <c r="D86" s="519"/>
      <c r="E86" s="519"/>
      <c r="F86" s="519"/>
      <c r="G86" s="519"/>
      <c r="H86" s="519"/>
    </row>
    <row r="87" spans="1:8" ht="116.25" customHeight="1" x14ac:dyDescent="0.3">
      <c r="A87" s="222" t="s">
        <v>871</v>
      </c>
      <c r="B87" s="207" t="s">
        <v>738</v>
      </c>
      <c r="C87" s="207" t="s">
        <v>739</v>
      </c>
      <c r="D87" s="213">
        <v>3</v>
      </c>
      <c r="E87" s="213">
        <v>2</v>
      </c>
      <c r="F87" s="213">
        <v>6</v>
      </c>
      <c r="G87" s="207" t="s">
        <v>1110</v>
      </c>
      <c r="H87" s="207"/>
    </row>
    <row r="88" spans="1:8" ht="45" customHeight="1" x14ac:dyDescent="0.3">
      <c r="A88" s="217"/>
      <c r="B88" s="516" t="s">
        <v>27</v>
      </c>
      <c r="C88" s="517"/>
      <c r="D88" s="516" t="str">
        <f>[7]PAMs!B130</f>
        <v xml:space="preserve">Үйл ажиллагаа 9.5: Цөлжилтөд өртсөн газар нутагт заган ойг нөхөн сэргээх төлөвлөгөөг хэрэгжүүлэх </v>
      </c>
      <c r="E88" s="538"/>
      <c r="F88" s="538"/>
      <c r="G88" s="538"/>
      <c r="H88" s="517"/>
    </row>
    <row r="89" spans="1:8" x14ac:dyDescent="0.3">
      <c r="A89" s="217"/>
      <c r="B89" s="219" t="s">
        <v>31</v>
      </c>
      <c r="C89" s="219"/>
      <c r="D89" s="220"/>
      <c r="E89" s="220"/>
      <c r="F89" s="220"/>
      <c r="G89" s="219"/>
      <c r="H89" s="219"/>
    </row>
    <row r="90" spans="1:8" ht="62.4" x14ac:dyDescent="0.3">
      <c r="A90" s="217"/>
      <c r="B90" s="221" t="s">
        <v>32</v>
      </c>
      <c r="C90" s="221" t="s">
        <v>35</v>
      </c>
      <c r="D90" s="221" t="s">
        <v>33</v>
      </c>
      <c r="E90" s="221" t="s">
        <v>34</v>
      </c>
      <c r="F90" s="221" t="s">
        <v>39</v>
      </c>
      <c r="G90" s="221" t="s">
        <v>42</v>
      </c>
      <c r="H90" s="221" t="s">
        <v>35</v>
      </c>
    </row>
    <row r="91" spans="1:8" x14ac:dyDescent="0.3">
      <c r="A91" s="217"/>
      <c r="B91" s="510" t="s">
        <v>40</v>
      </c>
      <c r="C91" s="510"/>
      <c r="D91" s="510"/>
      <c r="E91" s="510"/>
      <c r="F91" s="510"/>
      <c r="G91" s="510"/>
      <c r="H91" s="510"/>
    </row>
    <row r="92" spans="1:8" ht="121.5" customHeight="1" x14ac:dyDescent="0.3">
      <c r="A92" s="217" t="s">
        <v>863</v>
      </c>
      <c r="B92" s="207" t="s">
        <v>1111</v>
      </c>
      <c r="C92" s="215"/>
      <c r="D92" s="213">
        <v>4</v>
      </c>
      <c r="E92" s="213">
        <v>4</v>
      </c>
      <c r="F92" s="213">
        <v>16</v>
      </c>
      <c r="G92" s="207" t="s">
        <v>1112</v>
      </c>
      <c r="H92" s="207"/>
    </row>
    <row r="93" spans="1:8" x14ac:dyDescent="0.3">
      <c r="A93" s="217"/>
      <c r="B93" s="511" t="s">
        <v>41</v>
      </c>
      <c r="C93" s="511"/>
      <c r="D93" s="511"/>
      <c r="E93" s="511"/>
      <c r="F93" s="511"/>
      <c r="G93" s="511"/>
      <c r="H93" s="511"/>
    </row>
    <row r="94" spans="1:8" ht="210.75" customHeight="1" x14ac:dyDescent="0.3">
      <c r="A94" s="217" t="s">
        <v>874</v>
      </c>
      <c r="B94" s="207" t="s">
        <v>250</v>
      </c>
      <c r="C94" s="208" t="s">
        <v>1113</v>
      </c>
      <c r="D94" s="213">
        <v>4</v>
      </c>
      <c r="E94" s="213">
        <v>4</v>
      </c>
      <c r="F94" s="213">
        <v>16</v>
      </c>
      <c r="G94" s="215" t="s">
        <v>1114</v>
      </c>
      <c r="H94" s="207"/>
    </row>
    <row r="95" spans="1:8" ht="78" customHeight="1" x14ac:dyDescent="0.3">
      <c r="A95" s="217" t="s">
        <v>874</v>
      </c>
      <c r="B95" s="207" t="s">
        <v>1116</v>
      </c>
      <c r="C95" s="207"/>
      <c r="D95" s="213">
        <v>4</v>
      </c>
      <c r="E95" s="213">
        <v>4</v>
      </c>
      <c r="F95" s="213">
        <v>16</v>
      </c>
      <c r="G95" s="207" t="s">
        <v>1115</v>
      </c>
      <c r="H95" s="207"/>
    </row>
    <row r="96" spans="1:8" x14ac:dyDescent="0.3">
      <c r="A96" s="217"/>
      <c r="B96" s="519" t="s">
        <v>43</v>
      </c>
      <c r="C96" s="519"/>
      <c r="D96" s="519"/>
      <c r="E96" s="519"/>
      <c r="F96" s="519"/>
      <c r="G96" s="519"/>
      <c r="H96" s="519"/>
    </row>
    <row r="97" spans="1:8" ht="63.75" customHeight="1" x14ac:dyDescent="0.3">
      <c r="A97" s="222" t="s">
        <v>882</v>
      </c>
      <c r="B97" s="207" t="s">
        <v>740</v>
      </c>
      <c r="C97" s="207"/>
      <c r="D97" s="213">
        <v>3</v>
      </c>
      <c r="E97" s="213">
        <v>3</v>
      </c>
      <c r="F97" s="213">
        <v>9</v>
      </c>
      <c r="G97" s="207"/>
      <c r="H97" s="207"/>
    </row>
    <row r="98" spans="1:8" ht="93.6" x14ac:dyDescent="0.3">
      <c r="A98" s="222" t="s">
        <v>863</v>
      </c>
      <c r="B98" s="207" t="s">
        <v>741</v>
      </c>
      <c r="C98" s="207"/>
      <c r="D98" s="213">
        <v>3</v>
      </c>
      <c r="E98" s="213">
        <v>3</v>
      </c>
      <c r="F98" s="213">
        <v>9</v>
      </c>
      <c r="G98" s="207"/>
      <c r="H98" s="227"/>
    </row>
    <row r="99" spans="1:8" x14ac:dyDescent="0.3">
      <c r="A99" s="217"/>
      <c r="B99" s="224" t="s">
        <v>36</v>
      </c>
      <c r="C99" s="224"/>
      <c r="D99" s="225"/>
      <c r="E99" s="225"/>
      <c r="F99" s="225"/>
      <c r="G99" s="224"/>
      <c r="H99" s="224"/>
    </row>
    <row r="100" spans="1:8" ht="62.4" x14ac:dyDescent="0.3">
      <c r="A100" s="217"/>
      <c r="B100" s="226" t="s">
        <v>37</v>
      </c>
      <c r="C100" s="221" t="s">
        <v>35</v>
      </c>
      <c r="D100" s="221" t="s">
        <v>33</v>
      </c>
      <c r="E100" s="221" t="s">
        <v>44</v>
      </c>
      <c r="F100" s="221" t="s">
        <v>212</v>
      </c>
      <c r="G100" s="227" t="s">
        <v>45</v>
      </c>
      <c r="H100" s="221"/>
    </row>
    <row r="101" spans="1:8" x14ac:dyDescent="0.3">
      <c r="A101" s="217"/>
      <c r="B101" s="659" t="s">
        <v>40</v>
      </c>
      <c r="C101" s="657"/>
      <c r="D101" s="657"/>
      <c r="E101" s="657"/>
      <c r="F101" s="657"/>
      <c r="G101" s="657"/>
      <c r="H101" s="660"/>
    </row>
    <row r="102" spans="1:8" ht="117.75" customHeight="1" x14ac:dyDescent="0.3">
      <c r="A102" s="222" t="s">
        <v>841</v>
      </c>
      <c r="B102" s="214" t="s">
        <v>742</v>
      </c>
      <c r="C102" s="207"/>
      <c r="D102" s="213">
        <v>4</v>
      </c>
      <c r="E102" s="213">
        <v>4</v>
      </c>
      <c r="F102" s="213">
        <v>16</v>
      </c>
      <c r="G102" s="207" t="s">
        <v>216</v>
      </c>
      <c r="H102" s="207"/>
    </row>
    <row r="103" spans="1:8" ht="89.25" customHeight="1" x14ac:dyDescent="0.3">
      <c r="A103" s="222" t="s">
        <v>862</v>
      </c>
      <c r="B103" s="214" t="s">
        <v>252</v>
      </c>
      <c r="C103" s="207" t="s">
        <v>743</v>
      </c>
      <c r="D103" s="213">
        <v>4</v>
      </c>
      <c r="E103" s="213">
        <v>4</v>
      </c>
      <c r="F103" s="213">
        <v>16</v>
      </c>
      <c r="G103" s="207" t="s">
        <v>251</v>
      </c>
      <c r="H103" s="207"/>
    </row>
    <row r="104" spans="1:8" ht="46.8" x14ac:dyDescent="0.3">
      <c r="A104" s="217" t="s">
        <v>893</v>
      </c>
      <c r="B104" s="214" t="s">
        <v>744</v>
      </c>
      <c r="C104" s="207"/>
      <c r="D104" s="213">
        <v>3</v>
      </c>
      <c r="E104" s="213">
        <v>3</v>
      </c>
      <c r="F104" s="213">
        <v>9</v>
      </c>
      <c r="G104" s="207" t="s">
        <v>217</v>
      </c>
      <c r="H104" s="221"/>
    </row>
    <row r="105" spans="1:8" ht="14.25" customHeight="1" x14ac:dyDescent="0.3">
      <c r="A105" s="217"/>
      <c r="B105" s="646" t="s">
        <v>41</v>
      </c>
      <c r="C105" s="647"/>
      <c r="D105" s="647"/>
      <c r="E105" s="647"/>
      <c r="F105" s="647"/>
      <c r="G105" s="647"/>
      <c r="H105" s="648"/>
    </row>
    <row r="106" spans="1:8" ht="63" customHeight="1" x14ac:dyDescent="0.3">
      <c r="A106" s="222" t="s">
        <v>835</v>
      </c>
      <c r="B106" s="401" t="s">
        <v>745</v>
      </c>
      <c r="C106" s="402"/>
      <c r="D106" s="213">
        <v>3</v>
      </c>
      <c r="E106" s="213">
        <v>4</v>
      </c>
      <c r="F106" s="213">
        <v>12</v>
      </c>
      <c r="G106" s="401" t="s">
        <v>262</v>
      </c>
      <c r="H106" s="223"/>
    </row>
    <row r="107" spans="1:8" ht="61.5" customHeight="1" x14ac:dyDescent="0.3">
      <c r="A107" s="222" t="s">
        <v>909</v>
      </c>
      <c r="B107" s="223" t="s">
        <v>746</v>
      </c>
      <c r="C107" s="207"/>
      <c r="D107" s="213">
        <v>3</v>
      </c>
      <c r="E107" s="213">
        <v>4</v>
      </c>
      <c r="F107" s="213">
        <v>12</v>
      </c>
      <c r="G107" s="223" t="s">
        <v>747</v>
      </c>
      <c r="H107" s="221"/>
    </row>
    <row r="108" spans="1:8" x14ac:dyDescent="0.3">
      <c r="A108" s="217"/>
      <c r="B108" s="649" t="s">
        <v>43</v>
      </c>
      <c r="C108" s="650"/>
      <c r="D108" s="650"/>
      <c r="E108" s="650"/>
      <c r="F108" s="650"/>
      <c r="G108" s="650"/>
      <c r="H108" s="651"/>
    </row>
    <row r="109" spans="1:8" ht="117.75" customHeight="1" x14ac:dyDescent="0.3">
      <c r="A109" s="222" t="s">
        <v>838</v>
      </c>
      <c r="B109" s="274" t="s">
        <v>748</v>
      </c>
      <c r="C109" s="221"/>
      <c r="D109" s="337">
        <v>3</v>
      </c>
      <c r="E109" s="337">
        <v>4</v>
      </c>
      <c r="F109" s="337">
        <v>12</v>
      </c>
      <c r="G109" s="274" t="s">
        <v>1117</v>
      </c>
      <c r="H109" s="221"/>
    </row>
    <row r="110" spans="1:8" ht="62.4" x14ac:dyDescent="0.3">
      <c r="A110" s="222" t="s">
        <v>912</v>
      </c>
      <c r="B110" s="208" t="s">
        <v>263</v>
      </c>
      <c r="C110" s="207"/>
      <c r="D110" s="213">
        <v>4</v>
      </c>
      <c r="E110" s="213">
        <v>4</v>
      </c>
      <c r="F110" s="213">
        <v>16</v>
      </c>
      <c r="G110" s="223" t="s">
        <v>218</v>
      </c>
      <c r="H110" s="207"/>
    </row>
    <row r="113" spans="1:8" x14ac:dyDescent="0.3">
      <c r="A113" s="319"/>
      <c r="B113" s="319"/>
      <c r="C113" s="319"/>
      <c r="D113" s="320"/>
      <c r="E113" s="320"/>
      <c r="F113" s="320"/>
      <c r="G113" s="319"/>
      <c r="H113" s="319"/>
    </row>
    <row r="114" spans="1:8" x14ac:dyDescent="0.3">
      <c r="A114" s="319"/>
      <c r="B114" s="319"/>
      <c r="C114" s="319"/>
      <c r="D114" s="320"/>
      <c r="E114" s="320"/>
      <c r="F114" s="320"/>
      <c r="G114" s="319"/>
      <c r="H114" s="319"/>
    </row>
    <row r="115" spans="1:8" x14ac:dyDescent="0.3">
      <c r="A115" s="319"/>
      <c r="B115" s="319"/>
      <c r="C115" s="319"/>
      <c r="D115" s="320"/>
      <c r="E115" s="320"/>
      <c r="F115" s="320"/>
      <c r="G115" s="319"/>
      <c r="H115" s="319"/>
    </row>
    <row r="116" spans="1:8" x14ac:dyDescent="0.3">
      <c r="A116" s="319"/>
      <c r="B116" s="319"/>
      <c r="C116" s="319"/>
      <c r="D116" s="320"/>
      <c r="E116" s="320"/>
      <c r="F116" s="320"/>
      <c r="G116" s="319"/>
      <c r="H116" s="319"/>
    </row>
    <row r="117" spans="1:8" x14ac:dyDescent="0.3">
      <c r="A117" s="319"/>
      <c r="B117" s="319"/>
      <c r="C117" s="319"/>
      <c r="D117" s="320"/>
      <c r="E117" s="320"/>
      <c r="F117" s="320"/>
      <c r="G117" s="319"/>
      <c r="H117" s="319"/>
    </row>
    <row r="118" spans="1:8" x14ac:dyDescent="0.3">
      <c r="A118" s="319"/>
      <c r="B118" s="319"/>
      <c r="C118" s="319"/>
      <c r="D118" s="320"/>
      <c r="E118" s="320"/>
      <c r="F118" s="320"/>
      <c r="G118" s="319"/>
      <c r="H118" s="319"/>
    </row>
    <row r="119" spans="1:8" x14ac:dyDescent="0.3">
      <c r="A119" s="319"/>
      <c r="B119" s="319"/>
      <c r="C119" s="319"/>
      <c r="D119" s="320"/>
      <c r="E119" s="320"/>
      <c r="F119" s="320"/>
      <c r="G119" s="319"/>
      <c r="H119" s="319"/>
    </row>
    <row r="120" spans="1:8" x14ac:dyDescent="0.3">
      <c r="A120" s="319"/>
      <c r="B120" s="319"/>
      <c r="C120" s="319"/>
      <c r="D120" s="320"/>
      <c r="E120" s="320"/>
      <c r="F120" s="320"/>
      <c r="G120" s="319"/>
      <c r="H120" s="319"/>
    </row>
    <row r="121" spans="1:8" x14ac:dyDescent="0.3">
      <c r="A121" s="319"/>
      <c r="B121" s="319"/>
      <c r="C121" s="319"/>
      <c r="D121" s="320"/>
      <c r="E121" s="320"/>
      <c r="F121" s="320"/>
      <c r="G121" s="319"/>
      <c r="H121" s="319"/>
    </row>
    <row r="122" spans="1:8" x14ac:dyDescent="0.3">
      <c r="A122" s="319"/>
      <c r="B122" s="319"/>
      <c r="C122" s="319"/>
      <c r="D122" s="320"/>
      <c r="E122" s="320"/>
      <c r="F122" s="320"/>
      <c r="G122" s="319"/>
      <c r="H122" s="319"/>
    </row>
    <row r="123" spans="1:8" x14ac:dyDescent="0.3">
      <c r="A123" s="319"/>
      <c r="B123" s="319"/>
      <c r="C123" s="319"/>
      <c r="D123" s="320"/>
      <c r="E123" s="320"/>
      <c r="F123" s="320"/>
      <c r="G123" s="319"/>
      <c r="H123" s="319"/>
    </row>
    <row r="124" spans="1:8" x14ac:dyDescent="0.3">
      <c r="A124" s="319"/>
      <c r="B124" s="319"/>
      <c r="C124" s="319"/>
      <c r="D124" s="320"/>
      <c r="E124" s="320"/>
      <c r="F124" s="320"/>
      <c r="G124" s="319"/>
      <c r="H124" s="319"/>
    </row>
    <row r="125" spans="1:8" x14ac:dyDescent="0.3">
      <c r="A125" s="319"/>
      <c r="B125" s="319"/>
      <c r="C125" s="319"/>
      <c r="D125" s="320"/>
      <c r="E125" s="320"/>
      <c r="F125" s="320"/>
      <c r="G125" s="319"/>
      <c r="H125" s="319"/>
    </row>
    <row r="126" spans="1:8" x14ac:dyDescent="0.3">
      <c r="A126" s="319"/>
      <c r="B126" s="319"/>
      <c r="C126" s="319"/>
      <c r="D126" s="320"/>
      <c r="E126" s="320"/>
      <c r="F126" s="320"/>
      <c r="G126" s="319"/>
      <c r="H126" s="319"/>
    </row>
    <row r="127" spans="1:8" x14ac:dyDescent="0.3">
      <c r="A127" s="319"/>
      <c r="B127" s="319"/>
      <c r="C127" s="319"/>
      <c r="D127" s="320"/>
      <c r="E127" s="320"/>
      <c r="F127" s="320"/>
      <c r="G127" s="319"/>
      <c r="H127" s="319"/>
    </row>
    <row r="128" spans="1:8" x14ac:dyDescent="0.3">
      <c r="A128" s="319"/>
      <c r="B128" s="319"/>
      <c r="C128" s="319"/>
      <c r="D128" s="320"/>
      <c r="E128" s="320"/>
      <c r="F128" s="320"/>
      <c r="G128" s="319"/>
      <c r="H128" s="319"/>
    </row>
    <row r="129" spans="1:8" x14ac:dyDescent="0.3">
      <c r="A129" s="319"/>
      <c r="B129" s="319"/>
      <c r="C129" s="319"/>
      <c r="D129" s="320"/>
      <c r="E129" s="320"/>
      <c r="F129" s="320"/>
      <c r="G129" s="319"/>
      <c r="H129" s="319"/>
    </row>
    <row r="130" spans="1:8" x14ac:dyDescent="0.3">
      <c r="A130" s="319"/>
      <c r="B130" s="319"/>
      <c r="C130" s="319"/>
      <c r="D130" s="320"/>
      <c r="E130" s="320"/>
      <c r="F130" s="320"/>
      <c r="G130" s="319"/>
      <c r="H130" s="319"/>
    </row>
    <row r="131" spans="1:8" x14ac:dyDescent="0.3">
      <c r="A131" s="319"/>
      <c r="B131" s="319"/>
      <c r="C131" s="319"/>
      <c r="D131" s="320"/>
      <c r="E131" s="320"/>
      <c r="F131" s="320"/>
      <c r="G131" s="319"/>
      <c r="H131" s="319"/>
    </row>
    <row r="132" spans="1:8" x14ac:dyDescent="0.3">
      <c r="A132" s="319"/>
      <c r="B132" s="319"/>
      <c r="C132" s="319"/>
      <c r="D132" s="320"/>
      <c r="E132" s="320"/>
      <c r="F132" s="320"/>
      <c r="G132" s="319"/>
      <c r="H132" s="319"/>
    </row>
    <row r="133" spans="1:8" x14ac:dyDescent="0.3">
      <c r="A133" s="319"/>
      <c r="B133" s="319"/>
      <c r="C133" s="319"/>
      <c r="D133" s="320"/>
      <c r="E133" s="320"/>
      <c r="F133" s="320"/>
      <c r="G133" s="319"/>
      <c r="H133" s="319"/>
    </row>
    <row r="134" spans="1:8" x14ac:dyDescent="0.3">
      <c r="A134" s="319"/>
      <c r="B134" s="319"/>
      <c r="C134" s="319"/>
      <c r="D134" s="320"/>
      <c r="E134" s="320"/>
      <c r="F134" s="320"/>
      <c r="G134" s="319"/>
      <c r="H134" s="319"/>
    </row>
    <row r="135" spans="1:8" x14ac:dyDescent="0.3">
      <c r="A135" s="319"/>
      <c r="B135" s="319"/>
      <c r="C135" s="319"/>
      <c r="D135" s="320"/>
      <c r="E135" s="320"/>
      <c r="F135" s="320"/>
      <c r="G135" s="319"/>
      <c r="H135" s="319"/>
    </row>
    <row r="136" spans="1:8" x14ac:dyDescent="0.3">
      <c r="A136" s="319"/>
      <c r="B136" s="319"/>
      <c r="C136" s="319"/>
      <c r="D136" s="320"/>
      <c r="E136" s="320"/>
      <c r="F136" s="320"/>
      <c r="G136" s="319"/>
      <c r="H136" s="319"/>
    </row>
    <row r="137" spans="1:8" x14ac:dyDescent="0.3">
      <c r="A137" s="319"/>
      <c r="B137" s="319"/>
      <c r="C137" s="319"/>
      <c r="D137" s="320"/>
      <c r="E137" s="320"/>
      <c r="F137" s="320"/>
      <c r="G137" s="319"/>
      <c r="H137" s="319"/>
    </row>
    <row r="138" spans="1:8" x14ac:dyDescent="0.3">
      <c r="A138" s="319"/>
      <c r="B138" s="319"/>
      <c r="C138" s="319"/>
      <c r="D138" s="320"/>
      <c r="E138" s="320"/>
      <c r="F138" s="320"/>
      <c r="G138" s="319"/>
      <c r="H138" s="319"/>
    </row>
    <row r="139" spans="1:8" x14ac:dyDescent="0.3">
      <c r="A139" s="319"/>
      <c r="B139" s="319"/>
      <c r="C139" s="319"/>
      <c r="D139" s="320"/>
      <c r="E139" s="320"/>
      <c r="F139" s="320"/>
      <c r="G139" s="319"/>
      <c r="H139" s="319"/>
    </row>
    <row r="140" spans="1:8" x14ac:dyDescent="0.3">
      <c r="A140" s="319"/>
      <c r="B140" s="319"/>
      <c r="C140" s="319"/>
      <c r="D140" s="320"/>
      <c r="E140" s="320"/>
      <c r="F140" s="320"/>
      <c r="G140" s="319"/>
      <c r="H140" s="319"/>
    </row>
    <row r="141" spans="1:8" x14ac:dyDescent="0.3">
      <c r="A141" s="319"/>
      <c r="B141" s="319"/>
      <c r="C141" s="319"/>
      <c r="D141" s="320"/>
      <c r="E141" s="320"/>
      <c r="F141" s="320"/>
      <c r="G141" s="319"/>
      <c r="H141" s="319"/>
    </row>
    <row r="142" spans="1:8" x14ac:dyDescent="0.3">
      <c r="A142" s="319"/>
      <c r="B142" s="319"/>
      <c r="C142" s="319"/>
      <c r="D142" s="320"/>
      <c r="E142" s="320"/>
      <c r="F142" s="320"/>
      <c r="G142" s="319"/>
      <c r="H142" s="319"/>
    </row>
    <row r="143" spans="1:8" x14ac:dyDescent="0.3">
      <c r="A143" s="319"/>
      <c r="B143" s="319"/>
      <c r="C143" s="319"/>
      <c r="D143" s="320"/>
      <c r="E143" s="320"/>
      <c r="F143" s="320"/>
      <c r="G143" s="319"/>
      <c r="H143" s="319"/>
    </row>
    <row r="144" spans="1:8" x14ac:dyDescent="0.3">
      <c r="A144" s="319"/>
      <c r="B144" s="319"/>
      <c r="C144" s="319"/>
      <c r="D144" s="320"/>
      <c r="E144" s="320"/>
      <c r="F144" s="320"/>
      <c r="G144" s="319"/>
      <c r="H144" s="319"/>
    </row>
    <row r="145" spans="1:8" x14ac:dyDescent="0.3">
      <c r="A145" s="319"/>
      <c r="B145" s="319"/>
      <c r="C145" s="319"/>
      <c r="D145" s="320"/>
      <c r="E145" s="320"/>
      <c r="F145" s="320"/>
      <c r="G145" s="319"/>
      <c r="H145" s="319"/>
    </row>
    <row r="146" spans="1:8" x14ac:dyDescent="0.3">
      <c r="A146" s="319"/>
      <c r="B146" s="319"/>
      <c r="C146" s="319"/>
      <c r="D146" s="320"/>
      <c r="E146" s="320"/>
      <c r="F146" s="320"/>
      <c r="G146" s="319"/>
      <c r="H146" s="319"/>
    </row>
    <row r="147" spans="1:8" x14ac:dyDescent="0.3">
      <c r="A147" s="319"/>
      <c r="B147" s="319"/>
      <c r="C147" s="319"/>
      <c r="D147" s="320"/>
      <c r="E147" s="320"/>
      <c r="F147" s="320"/>
      <c r="G147" s="319"/>
      <c r="H147" s="319"/>
    </row>
    <row r="148" spans="1:8" x14ac:dyDescent="0.3">
      <c r="A148" s="319"/>
      <c r="B148" s="319"/>
      <c r="C148" s="319"/>
      <c r="D148" s="320"/>
      <c r="E148" s="320"/>
      <c r="F148" s="320"/>
      <c r="G148" s="319"/>
      <c r="H148" s="319"/>
    </row>
    <row r="149" spans="1:8" x14ac:dyDescent="0.3">
      <c r="A149" s="319"/>
      <c r="B149" s="319"/>
      <c r="C149" s="319"/>
      <c r="D149" s="320"/>
      <c r="E149" s="320"/>
      <c r="F149" s="320"/>
      <c r="G149" s="319"/>
      <c r="H149" s="319"/>
    </row>
    <row r="150" spans="1:8" x14ac:dyDescent="0.3">
      <c r="A150" s="319"/>
      <c r="B150" s="319"/>
      <c r="C150" s="319"/>
      <c r="D150" s="320"/>
      <c r="E150" s="320"/>
      <c r="F150" s="320"/>
      <c r="G150" s="319"/>
      <c r="H150" s="319"/>
    </row>
    <row r="151" spans="1:8" x14ac:dyDescent="0.3">
      <c r="A151" s="319"/>
      <c r="B151" s="319"/>
      <c r="C151" s="319"/>
      <c r="D151" s="320"/>
      <c r="E151" s="320"/>
      <c r="F151" s="320"/>
      <c r="G151" s="319"/>
      <c r="H151" s="319"/>
    </row>
    <row r="152" spans="1:8" x14ac:dyDescent="0.3">
      <c r="A152" s="319"/>
      <c r="B152" s="319"/>
      <c r="C152" s="319"/>
      <c r="D152" s="320"/>
      <c r="E152" s="320"/>
      <c r="F152" s="320"/>
      <c r="G152" s="319"/>
      <c r="H152" s="319"/>
    </row>
    <row r="153" spans="1:8" x14ac:dyDescent="0.3">
      <c r="A153" s="319"/>
      <c r="B153" s="319"/>
      <c r="C153" s="319"/>
      <c r="D153" s="320"/>
      <c r="E153" s="320"/>
      <c r="F153" s="320"/>
      <c r="G153" s="319"/>
      <c r="H153" s="319"/>
    </row>
    <row r="154" spans="1:8" x14ac:dyDescent="0.3">
      <c r="A154" s="319"/>
      <c r="B154" s="319"/>
      <c r="C154" s="319"/>
      <c r="D154" s="320"/>
      <c r="E154" s="320"/>
      <c r="F154" s="320"/>
      <c r="G154" s="319"/>
      <c r="H154" s="319"/>
    </row>
    <row r="155" spans="1:8" x14ac:dyDescent="0.3">
      <c r="A155" s="319"/>
      <c r="B155" s="319"/>
      <c r="C155" s="319"/>
      <c r="D155" s="320"/>
      <c r="E155" s="320"/>
      <c r="F155" s="320"/>
      <c r="G155" s="319"/>
      <c r="H155" s="319"/>
    </row>
    <row r="156" spans="1:8" x14ac:dyDescent="0.3">
      <c r="A156" s="319"/>
      <c r="B156" s="319"/>
      <c r="C156" s="319"/>
      <c r="D156" s="320"/>
      <c r="E156" s="320"/>
      <c r="F156" s="320"/>
      <c r="G156" s="319"/>
      <c r="H156" s="319"/>
    </row>
    <row r="157" spans="1:8" x14ac:dyDescent="0.3">
      <c r="A157" s="319"/>
      <c r="B157" s="319"/>
      <c r="C157" s="319"/>
      <c r="D157" s="320"/>
      <c r="E157" s="320"/>
      <c r="F157" s="320"/>
      <c r="G157" s="319"/>
      <c r="H157" s="319"/>
    </row>
    <row r="158" spans="1:8" x14ac:dyDescent="0.3">
      <c r="A158" s="319"/>
      <c r="B158" s="319"/>
      <c r="C158" s="319"/>
      <c r="D158" s="320"/>
      <c r="E158" s="320"/>
      <c r="F158" s="320"/>
      <c r="G158" s="319"/>
      <c r="H158" s="319"/>
    </row>
    <row r="159" spans="1:8" x14ac:dyDescent="0.3">
      <c r="A159" s="319"/>
      <c r="B159" s="319"/>
      <c r="C159" s="319"/>
      <c r="D159" s="320"/>
      <c r="E159" s="320"/>
      <c r="F159" s="320"/>
      <c r="G159" s="319"/>
      <c r="H159" s="319"/>
    </row>
    <row r="160" spans="1:8" x14ac:dyDescent="0.3">
      <c r="A160" s="319"/>
      <c r="B160" s="319"/>
      <c r="C160" s="319"/>
      <c r="D160" s="320"/>
      <c r="E160" s="320"/>
      <c r="F160" s="320"/>
      <c r="G160" s="319"/>
      <c r="H160" s="319"/>
    </row>
    <row r="161" spans="1:8" x14ac:dyDescent="0.3">
      <c r="A161" s="319"/>
      <c r="B161" s="319"/>
      <c r="C161" s="319"/>
      <c r="D161" s="320"/>
      <c r="E161" s="320"/>
      <c r="F161" s="320"/>
      <c r="G161" s="319"/>
      <c r="H161" s="319"/>
    </row>
    <row r="162" spans="1:8" x14ac:dyDescent="0.3">
      <c r="A162" s="319"/>
      <c r="B162" s="319"/>
      <c r="C162" s="319"/>
      <c r="D162" s="320"/>
      <c r="E162" s="320"/>
      <c r="F162" s="320"/>
      <c r="G162" s="319"/>
      <c r="H162" s="319"/>
    </row>
    <row r="163" spans="1:8" x14ac:dyDescent="0.3">
      <c r="A163" s="319"/>
      <c r="B163" s="319"/>
      <c r="C163" s="319"/>
      <c r="D163" s="320"/>
      <c r="E163" s="320"/>
      <c r="F163" s="320"/>
      <c r="G163" s="319"/>
      <c r="H163" s="319"/>
    </row>
    <row r="164" spans="1:8" x14ac:dyDescent="0.3">
      <c r="A164" s="319"/>
      <c r="B164" s="319"/>
      <c r="C164" s="319"/>
      <c r="D164" s="320"/>
      <c r="E164" s="320"/>
      <c r="F164" s="320"/>
      <c r="G164" s="319"/>
      <c r="H164" s="319"/>
    </row>
    <row r="165" spans="1:8" x14ac:dyDescent="0.3">
      <c r="A165" s="319"/>
      <c r="B165" s="319"/>
      <c r="C165" s="319"/>
      <c r="D165" s="320"/>
      <c r="E165" s="320"/>
      <c r="F165" s="320"/>
      <c r="G165" s="319"/>
      <c r="H165" s="319"/>
    </row>
    <row r="166" spans="1:8" x14ac:dyDescent="0.3">
      <c r="A166" s="319"/>
      <c r="B166" s="319"/>
      <c r="C166" s="319"/>
      <c r="D166" s="320"/>
      <c r="E166" s="320"/>
      <c r="F166" s="320"/>
      <c r="G166" s="319"/>
      <c r="H166" s="319"/>
    </row>
    <row r="167" spans="1:8" x14ac:dyDescent="0.3">
      <c r="A167" s="319"/>
      <c r="B167" s="319"/>
      <c r="C167" s="319"/>
      <c r="D167" s="320"/>
      <c r="E167" s="320"/>
      <c r="F167" s="320"/>
      <c r="G167" s="319"/>
      <c r="H167" s="319"/>
    </row>
    <row r="168" spans="1:8" x14ac:dyDescent="0.3">
      <c r="A168" s="319"/>
      <c r="B168" s="319"/>
      <c r="C168" s="319"/>
      <c r="D168" s="320"/>
      <c r="E168" s="320"/>
      <c r="F168" s="320"/>
      <c r="G168" s="319"/>
      <c r="H168" s="319"/>
    </row>
    <row r="169" spans="1:8" x14ac:dyDescent="0.3">
      <c r="A169" s="319"/>
      <c r="B169" s="319"/>
      <c r="C169" s="319"/>
      <c r="D169" s="320"/>
      <c r="E169" s="320"/>
      <c r="F169" s="320"/>
      <c r="G169" s="319"/>
      <c r="H169" s="319"/>
    </row>
    <row r="170" spans="1:8" x14ac:dyDescent="0.3">
      <c r="A170" s="319"/>
      <c r="B170" s="319"/>
      <c r="C170" s="319"/>
      <c r="D170" s="320"/>
      <c r="E170" s="320"/>
      <c r="F170" s="320"/>
      <c r="G170" s="319"/>
      <c r="H170" s="319"/>
    </row>
    <row r="171" spans="1:8" x14ac:dyDescent="0.3">
      <c r="A171" s="319"/>
      <c r="B171" s="319"/>
      <c r="C171" s="319"/>
      <c r="D171" s="320"/>
      <c r="E171" s="320"/>
      <c r="F171" s="320"/>
      <c r="G171" s="319"/>
      <c r="H171" s="319"/>
    </row>
    <row r="172" spans="1:8" x14ac:dyDescent="0.3">
      <c r="A172" s="319"/>
      <c r="B172" s="319"/>
      <c r="C172" s="319"/>
      <c r="D172" s="320"/>
      <c r="E172" s="320"/>
      <c r="F172" s="320"/>
      <c r="G172" s="319"/>
      <c r="H172" s="319"/>
    </row>
    <row r="173" spans="1:8" x14ac:dyDescent="0.3">
      <c r="A173" s="319"/>
      <c r="B173" s="319"/>
      <c r="C173" s="319"/>
      <c r="D173" s="320"/>
      <c r="E173" s="320"/>
      <c r="F173" s="320"/>
      <c r="G173" s="319"/>
      <c r="H173" s="319"/>
    </row>
    <row r="174" spans="1:8" x14ac:dyDescent="0.3">
      <c r="A174" s="319"/>
      <c r="B174" s="319"/>
      <c r="C174" s="319"/>
      <c r="D174" s="320"/>
      <c r="E174" s="320"/>
      <c r="F174" s="320"/>
      <c r="G174" s="319"/>
      <c r="H174" s="319"/>
    </row>
    <row r="175" spans="1:8" x14ac:dyDescent="0.3">
      <c r="A175" s="319"/>
      <c r="B175" s="319"/>
      <c r="C175" s="319"/>
      <c r="D175" s="320"/>
      <c r="E175" s="320"/>
      <c r="F175" s="320"/>
      <c r="G175" s="319"/>
      <c r="H175" s="319"/>
    </row>
    <row r="176" spans="1:8" x14ac:dyDescent="0.3">
      <c r="A176" s="319"/>
      <c r="B176" s="319"/>
      <c r="C176" s="319"/>
      <c r="D176" s="320"/>
      <c r="E176" s="320"/>
      <c r="F176" s="320"/>
      <c r="G176" s="319"/>
      <c r="H176" s="319"/>
    </row>
    <row r="177" spans="1:8" x14ac:dyDescent="0.3">
      <c r="A177" s="319"/>
      <c r="B177" s="319"/>
      <c r="C177" s="319"/>
      <c r="D177" s="320"/>
      <c r="E177" s="320"/>
      <c r="F177" s="320"/>
      <c r="G177" s="319"/>
      <c r="H177" s="319"/>
    </row>
    <row r="178" spans="1:8" x14ac:dyDescent="0.3">
      <c r="A178" s="319"/>
      <c r="B178" s="319"/>
      <c r="C178" s="319"/>
      <c r="D178" s="320"/>
      <c r="E178" s="320"/>
      <c r="F178" s="320"/>
      <c r="G178" s="319"/>
      <c r="H178" s="319"/>
    </row>
    <row r="179" spans="1:8" x14ac:dyDescent="0.3">
      <c r="A179" s="319"/>
      <c r="B179" s="319"/>
      <c r="C179" s="319"/>
      <c r="D179" s="320"/>
      <c r="E179" s="320"/>
      <c r="F179" s="320"/>
      <c r="G179" s="319"/>
      <c r="H179" s="319"/>
    </row>
    <row r="180" spans="1:8" x14ac:dyDescent="0.3">
      <c r="A180" s="319"/>
      <c r="B180" s="319"/>
      <c r="C180" s="319"/>
      <c r="D180" s="320"/>
      <c r="E180" s="320"/>
      <c r="F180" s="320"/>
      <c r="G180" s="319"/>
      <c r="H180" s="319"/>
    </row>
    <row r="181" spans="1:8" x14ac:dyDescent="0.3">
      <c r="A181" s="319"/>
      <c r="B181" s="319"/>
      <c r="C181" s="319"/>
      <c r="D181" s="320"/>
      <c r="E181" s="320"/>
      <c r="F181" s="320"/>
      <c r="G181" s="319"/>
      <c r="H181" s="319"/>
    </row>
    <row r="182" spans="1:8" x14ac:dyDescent="0.3">
      <c r="A182" s="319"/>
      <c r="B182" s="319"/>
      <c r="C182" s="319"/>
      <c r="D182" s="320"/>
      <c r="E182" s="320"/>
      <c r="F182" s="320"/>
      <c r="G182" s="319"/>
      <c r="H182" s="319"/>
    </row>
    <row r="183" spans="1:8" x14ac:dyDescent="0.3">
      <c r="A183" s="319"/>
      <c r="B183" s="319"/>
      <c r="C183" s="319"/>
      <c r="D183" s="320"/>
      <c r="E183" s="320"/>
      <c r="F183" s="320"/>
      <c r="G183" s="319"/>
      <c r="H183" s="319"/>
    </row>
    <row r="184" spans="1:8" x14ac:dyDescent="0.3">
      <c r="A184" s="319"/>
      <c r="B184" s="319"/>
      <c r="C184" s="319"/>
      <c r="D184" s="320"/>
      <c r="E184" s="320"/>
      <c r="F184" s="320"/>
      <c r="G184" s="319"/>
      <c r="H184" s="319"/>
    </row>
    <row r="185" spans="1:8" x14ac:dyDescent="0.3">
      <c r="A185" s="319"/>
      <c r="B185" s="319"/>
      <c r="C185" s="319"/>
      <c r="D185" s="320"/>
      <c r="E185" s="320"/>
      <c r="F185" s="320"/>
      <c r="G185" s="319"/>
      <c r="H185" s="319"/>
    </row>
    <row r="186" spans="1:8" x14ac:dyDescent="0.3">
      <c r="A186" s="319"/>
      <c r="B186" s="319"/>
      <c r="C186" s="319"/>
      <c r="D186" s="320"/>
      <c r="E186" s="320"/>
      <c r="F186" s="320"/>
      <c r="G186" s="319"/>
      <c r="H186" s="319"/>
    </row>
    <row r="187" spans="1:8" x14ac:dyDescent="0.3">
      <c r="A187" s="319"/>
      <c r="B187" s="319"/>
      <c r="C187" s="319"/>
      <c r="D187" s="320"/>
      <c r="E187" s="320"/>
      <c r="F187" s="320"/>
      <c r="G187" s="319"/>
      <c r="H187" s="319"/>
    </row>
    <row r="188" spans="1:8" x14ac:dyDescent="0.3">
      <c r="A188" s="319"/>
      <c r="B188" s="319"/>
      <c r="C188" s="319"/>
      <c r="D188" s="320"/>
      <c r="E188" s="320"/>
      <c r="F188" s="320"/>
      <c r="G188" s="319"/>
      <c r="H188" s="319"/>
    </row>
    <row r="189" spans="1:8" x14ac:dyDescent="0.3">
      <c r="A189" s="319"/>
      <c r="B189" s="319"/>
      <c r="C189" s="319"/>
      <c r="D189" s="320"/>
      <c r="E189" s="320"/>
      <c r="F189" s="320"/>
      <c r="G189" s="319"/>
      <c r="H189" s="319"/>
    </row>
    <row r="190" spans="1:8" x14ac:dyDescent="0.3">
      <c r="A190" s="319"/>
      <c r="B190" s="319"/>
      <c r="C190" s="319"/>
      <c r="D190" s="320"/>
      <c r="E190" s="320"/>
      <c r="F190" s="320"/>
      <c r="G190" s="319"/>
      <c r="H190" s="319"/>
    </row>
    <row r="191" spans="1:8" x14ac:dyDescent="0.3">
      <c r="A191" s="319"/>
      <c r="B191" s="319"/>
      <c r="C191" s="319"/>
      <c r="D191" s="320"/>
      <c r="E191" s="320"/>
      <c r="F191" s="320"/>
      <c r="G191" s="319"/>
      <c r="H191" s="319"/>
    </row>
    <row r="192" spans="1:8" x14ac:dyDescent="0.3">
      <c r="A192" s="319"/>
      <c r="B192" s="319"/>
      <c r="C192" s="319"/>
      <c r="D192" s="320"/>
      <c r="E192" s="320"/>
      <c r="F192" s="320"/>
      <c r="G192" s="319"/>
      <c r="H192" s="319"/>
    </row>
    <row r="193" spans="1:8" x14ac:dyDescent="0.3">
      <c r="A193" s="319"/>
      <c r="B193" s="319"/>
      <c r="C193" s="319"/>
      <c r="D193" s="320"/>
      <c r="E193" s="320"/>
      <c r="F193" s="320"/>
      <c r="G193" s="319"/>
      <c r="H193" s="319"/>
    </row>
    <row r="194" spans="1:8" x14ac:dyDescent="0.3">
      <c r="A194" s="319"/>
      <c r="B194" s="319"/>
      <c r="C194" s="319"/>
      <c r="D194" s="320"/>
      <c r="E194" s="320"/>
      <c r="F194" s="320"/>
      <c r="G194" s="319"/>
      <c r="H194" s="319"/>
    </row>
    <row r="195" spans="1:8" x14ac:dyDescent="0.3">
      <c r="A195" s="319"/>
      <c r="B195" s="319"/>
      <c r="C195" s="319"/>
      <c r="D195" s="320"/>
      <c r="E195" s="320"/>
      <c r="F195" s="320"/>
      <c r="G195" s="319"/>
      <c r="H195" s="319"/>
    </row>
    <row r="196" spans="1:8" x14ac:dyDescent="0.3">
      <c r="A196" s="319"/>
      <c r="B196" s="319"/>
      <c r="C196" s="319"/>
      <c r="D196" s="320"/>
      <c r="E196" s="320"/>
      <c r="F196" s="320"/>
      <c r="G196" s="319"/>
      <c r="H196" s="319"/>
    </row>
    <row r="197" spans="1:8" x14ac:dyDescent="0.3">
      <c r="A197" s="319"/>
      <c r="B197" s="319"/>
      <c r="C197" s="319"/>
      <c r="D197" s="320"/>
      <c r="E197" s="320"/>
      <c r="F197" s="320"/>
      <c r="G197" s="319"/>
      <c r="H197" s="319"/>
    </row>
    <row r="198" spans="1:8" x14ac:dyDescent="0.3">
      <c r="A198" s="319"/>
      <c r="B198" s="319"/>
      <c r="C198" s="319"/>
      <c r="D198" s="320"/>
      <c r="E198" s="320"/>
      <c r="F198" s="320"/>
      <c r="G198" s="319"/>
      <c r="H198" s="319"/>
    </row>
    <row r="199" spans="1:8" x14ac:dyDescent="0.3">
      <c r="A199" s="319"/>
      <c r="B199" s="319"/>
      <c r="C199" s="319"/>
      <c r="D199" s="320"/>
      <c r="E199" s="320"/>
      <c r="F199" s="320"/>
      <c r="G199" s="319"/>
      <c r="H199" s="319"/>
    </row>
    <row r="200" spans="1:8" x14ac:dyDescent="0.3">
      <c r="A200" s="319"/>
      <c r="B200" s="319"/>
      <c r="C200" s="319"/>
      <c r="D200" s="320"/>
      <c r="E200" s="320"/>
      <c r="F200" s="320"/>
      <c r="G200" s="319"/>
      <c r="H200" s="319"/>
    </row>
    <row r="201" spans="1:8" x14ac:dyDescent="0.3">
      <c r="A201" s="319"/>
      <c r="B201" s="319"/>
      <c r="C201" s="319"/>
      <c r="D201" s="320"/>
      <c r="E201" s="320"/>
      <c r="F201" s="320"/>
      <c r="G201" s="319"/>
      <c r="H201" s="319"/>
    </row>
    <row r="202" spans="1:8" x14ac:dyDescent="0.3">
      <c r="A202" s="319"/>
      <c r="B202" s="319"/>
      <c r="C202" s="319"/>
      <c r="D202" s="320"/>
      <c r="E202" s="320"/>
      <c r="F202" s="320"/>
      <c r="G202" s="319"/>
      <c r="H202" s="319"/>
    </row>
    <row r="203" spans="1:8" x14ac:dyDescent="0.3">
      <c r="A203" s="319"/>
      <c r="B203" s="319"/>
      <c r="C203" s="319"/>
      <c r="D203" s="320"/>
      <c r="E203" s="320"/>
      <c r="F203" s="320"/>
      <c r="G203" s="319"/>
      <c r="H203" s="319"/>
    </row>
    <row r="204" spans="1:8" x14ac:dyDescent="0.3">
      <c r="A204" s="319"/>
      <c r="B204" s="319"/>
      <c r="C204" s="319"/>
      <c r="D204" s="320"/>
      <c r="E204" s="320"/>
      <c r="F204" s="320"/>
      <c r="G204" s="319"/>
      <c r="H204" s="319"/>
    </row>
    <row r="205" spans="1:8" x14ac:dyDescent="0.3">
      <c r="A205" s="319"/>
      <c r="B205" s="319"/>
      <c r="C205" s="319"/>
      <c r="D205" s="320"/>
      <c r="E205" s="320"/>
      <c r="F205" s="320"/>
      <c r="G205" s="319"/>
      <c r="H205" s="319"/>
    </row>
    <row r="206" spans="1:8" x14ac:dyDescent="0.3">
      <c r="A206" s="319"/>
      <c r="B206" s="319"/>
      <c r="C206" s="319"/>
      <c r="D206" s="320"/>
      <c r="E206" s="320"/>
      <c r="F206" s="320"/>
      <c r="G206" s="319"/>
      <c r="H206" s="319"/>
    </row>
    <row r="207" spans="1:8" x14ac:dyDescent="0.3">
      <c r="A207" s="319"/>
      <c r="B207" s="319"/>
      <c r="C207" s="319"/>
      <c r="D207" s="320"/>
      <c r="E207" s="320"/>
      <c r="F207" s="320"/>
      <c r="G207" s="319"/>
      <c r="H207" s="319"/>
    </row>
    <row r="208" spans="1:8" x14ac:dyDescent="0.3">
      <c r="A208" s="319"/>
      <c r="B208" s="319"/>
      <c r="C208" s="319"/>
      <c r="D208" s="320"/>
      <c r="E208" s="320"/>
      <c r="F208" s="320"/>
      <c r="G208" s="319"/>
      <c r="H208" s="319"/>
    </row>
    <row r="209" spans="1:8" x14ac:dyDescent="0.3">
      <c r="A209" s="319"/>
      <c r="B209" s="319"/>
      <c r="C209" s="319"/>
      <c r="D209" s="320"/>
      <c r="E209" s="320"/>
      <c r="F209" s="320"/>
      <c r="G209" s="319"/>
      <c r="H209" s="319"/>
    </row>
    <row r="210" spans="1:8" x14ac:dyDescent="0.3">
      <c r="A210" s="319"/>
      <c r="B210" s="319"/>
      <c r="C210" s="319"/>
      <c r="D210" s="320"/>
      <c r="E210" s="320"/>
      <c r="F210" s="320"/>
      <c r="G210" s="319"/>
      <c r="H210" s="319"/>
    </row>
    <row r="211" spans="1:8" x14ac:dyDescent="0.3">
      <c r="A211" s="319"/>
      <c r="B211" s="319"/>
      <c r="C211" s="319"/>
      <c r="D211" s="320"/>
      <c r="E211" s="320"/>
      <c r="F211" s="320"/>
      <c r="G211" s="319"/>
      <c r="H211" s="319"/>
    </row>
    <row r="212" spans="1:8" x14ac:dyDescent="0.3">
      <c r="A212" s="319"/>
      <c r="B212" s="319"/>
      <c r="C212" s="319"/>
      <c r="D212" s="320"/>
      <c r="E212" s="320"/>
      <c r="F212" s="320"/>
      <c r="G212" s="319"/>
      <c r="H212" s="319"/>
    </row>
    <row r="213" spans="1:8" x14ac:dyDescent="0.3">
      <c r="A213" s="319"/>
      <c r="B213" s="319"/>
      <c r="C213" s="319"/>
      <c r="D213" s="320"/>
      <c r="E213" s="320"/>
      <c r="F213" s="320"/>
      <c r="G213" s="319"/>
      <c r="H213" s="319"/>
    </row>
    <row r="214" spans="1:8" x14ac:dyDescent="0.3">
      <c r="A214" s="319"/>
      <c r="B214" s="319"/>
      <c r="C214" s="319"/>
      <c r="D214" s="320"/>
      <c r="E214" s="320"/>
      <c r="F214" s="320"/>
      <c r="G214" s="319"/>
      <c r="H214" s="319"/>
    </row>
    <row r="215" spans="1:8" x14ac:dyDescent="0.3">
      <c r="A215" s="319"/>
      <c r="B215" s="319"/>
      <c r="C215" s="319"/>
      <c r="D215" s="320"/>
      <c r="E215" s="320"/>
      <c r="F215" s="320"/>
      <c r="G215" s="319"/>
      <c r="H215" s="319"/>
    </row>
    <row r="216" spans="1:8" x14ac:dyDescent="0.3">
      <c r="A216" s="319"/>
      <c r="B216" s="319"/>
      <c r="C216" s="319"/>
      <c r="D216" s="320"/>
      <c r="E216" s="320"/>
      <c r="F216" s="320"/>
      <c r="G216" s="319"/>
      <c r="H216" s="319"/>
    </row>
    <row r="217" spans="1:8" x14ac:dyDescent="0.3">
      <c r="A217" s="319"/>
      <c r="B217" s="319"/>
      <c r="C217" s="319"/>
      <c r="D217" s="320"/>
      <c r="E217" s="320"/>
      <c r="F217" s="320"/>
      <c r="G217" s="319"/>
      <c r="H217" s="319"/>
    </row>
    <row r="218" spans="1:8" x14ac:dyDescent="0.3">
      <c r="A218" s="319"/>
      <c r="B218" s="319"/>
      <c r="C218" s="319"/>
      <c r="D218" s="320"/>
      <c r="E218" s="320"/>
      <c r="F218" s="320"/>
      <c r="G218" s="319"/>
      <c r="H218" s="319"/>
    </row>
    <row r="219" spans="1:8" x14ac:dyDescent="0.3">
      <c r="A219" s="319"/>
      <c r="B219" s="319"/>
      <c r="C219" s="319"/>
      <c r="D219" s="320"/>
      <c r="E219" s="320"/>
      <c r="F219" s="320"/>
      <c r="G219" s="319"/>
      <c r="H219" s="319"/>
    </row>
    <row r="220" spans="1:8" x14ac:dyDescent="0.3">
      <c r="A220" s="319"/>
      <c r="B220" s="319"/>
      <c r="C220" s="319"/>
      <c r="D220" s="320"/>
      <c r="E220" s="320"/>
      <c r="F220" s="320"/>
      <c r="G220" s="319"/>
      <c r="H220" s="319"/>
    </row>
    <row r="221" spans="1:8" x14ac:dyDescent="0.3">
      <c r="A221" s="319"/>
      <c r="B221" s="319"/>
      <c r="C221" s="319"/>
      <c r="D221" s="320"/>
      <c r="E221" s="320"/>
      <c r="F221" s="320"/>
      <c r="G221" s="319"/>
      <c r="H221" s="319"/>
    </row>
    <row r="222" spans="1:8" x14ac:dyDescent="0.3">
      <c r="A222" s="319"/>
      <c r="B222" s="319"/>
      <c r="C222" s="319"/>
      <c r="D222" s="320"/>
      <c r="E222" s="320"/>
      <c r="F222" s="320"/>
      <c r="G222" s="319"/>
      <c r="H222" s="319"/>
    </row>
    <row r="223" spans="1:8" x14ac:dyDescent="0.3">
      <c r="A223" s="319"/>
      <c r="B223" s="319"/>
      <c r="C223" s="319"/>
      <c r="D223" s="320"/>
      <c r="E223" s="320"/>
      <c r="F223" s="320"/>
      <c r="G223" s="319"/>
      <c r="H223" s="319"/>
    </row>
    <row r="224" spans="1:8" x14ac:dyDescent="0.3">
      <c r="A224" s="319"/>
      <c r="B224" s="319"/>
      <c r="C224" s="319"/>
      <c r="D224" s="320"/>
      <c r="E224" s="320"/>
      <c r="F224" s="320"/>
      <c r="G224" s="319"/>
      <c r="H224" s="319"/>
    </row>
    <row r="225" spans="1:8" x14ac:dyDescent="0.3">
      <c r="A225" s="319"/>
      <c r="B225" s="319"/>
      <c r="C225" s="319"/>
      <c r="D225" s="320"/>
      <c r="E225" s="320"/>
      <c r="F225" s="320"/>
      <c r="G225" s="319"/>
      <c r="H225" s="319"/>
    </row>
    <row r="226" spans="1:8" x14ac:dyDescent="0.3">
      <c r="A226" s="319"/>
      <c r="B226" s="319"/>
      <c r="C226" s="319"/>
      <c r="D226" s="320"/>
      <c r="E226" s="320"/>
      <c r="F226" s="320"/>
      <c r="G226" s="319"/>
      <c r="H226" s="319"/>
    </row>
    <row r="227" spans="1:8" x14ac:dyDescent="0.3">
      <c r="A227" s="319"/>
      <c r="B227" s="319"/>
      <c r="C227" s="319"/>
      <c r="D227" s="320"/>
      <c r="E227" s="320"/>
      <c r="F227" s="320"/>
      <c r="G227" s="319"/>
      <c r="H227" s="319"/>
    </row>
    <row r="228" spans="1:8" x14ac:dyDescent="0.3">
      <c r="A228" s="319"/>
      <c r="B228" s="319"/>
      <c r="C228" s="319"/>
      <c r="D228" s="320"/>
      <c r="E228" s="320"/>
      <c r="F228" s="320"/>
      <c r="G228" s="319"/>
      <c r="H228" s="319"/>
    </row>
    <row r="229" spans="1:8" x14ac:dyDescent="0.3">
      <c r="A229" s="319"/>
      <c r="B229" s="319"/>
      <c r="C229" s="319"/>
      <c r="D229" s="320"/>
      <c r="E229" s="320"/>
      <c r="F229" s="320"/>
      <c r="G229" s="319"/>
      <c r="H229" s="319"/>
    </row>
    <row r="230" spans="1:8" x14ac:dyDescent="0.3">
      <c r="A230" s="319"/>
      <c r="B230" s="319"/>
      <c r="C230" s="319"/>
      <c r="D230" s="320"/>
      <c r="E230" s="320"/>
      <c r="F230" s="320"/>
      <c r="G230" s="319"/>
      <c r="H230" s="319"/>
    </row>
    <row r="231" spans="1:8" x14ac:dyDescent="0.3">
      <c r="A231" s="319"/>
      <c r="B231" s="319"/>
      <c r="C231" s="319"/>
      <c r="D231" s="320"/>
      <c r="E231" s="320"/>
      <c r="F231" s="320"/>
      <c r="G231" s="319"/>
      <c r="H231" s="319"/>
    </row>
    <row r="232" spans="1:8" x14ac:dyDescent="0.3">
      <c r="A232" s="319"/>
      <c r="B232" s="319"/>
      <c r="C232" s="319"/>
      <c r="D232" s="320"/>
      <c r="E232" s="320"/>
      <c r="F232" s="320"/>
      <c r="G232" s="319"/>
      <c r="H232" s="319"/>
    </row>
    <row r="233" spans="1:8" x14ac:dyDescent="0.3">
      <c r="A233" s="319"/>
      <c r="B233" s="319"/>
      <c r="C233" s="319"/>
      <c r="D233" s="320"/>
      <c r="E233" s="320"/>
      <c r="F233" s="320"/>
      <c r="G233" s="319"/>
      <c r="H233" s="319"/>
    </row>
    <row r="234" spans="1:8" x14ac:dyDescent="0.3">
      <c r="A234" s="319"/>
      <c r="B234" s="319"/>
      <c r="C234" s="319"/>
      <c r="D234" s="320"/>
      <c r="E234" s="320"/>
      <c r="F234" s="320"/>
      <c r="G234" s="319"/>
      <c r="H234" s="319"/>
    </row>
    <row r="235" spans="1:8" x14ac:dyDescent="0.3">
      <c r="A235" s="319"/>
      <c r="B235" s="319"/>
      <c r="C235" s="319"/>
      <c r="D235" s="320"/>
      <c r="E235" s="320"/>
      <c r="F235" s="320"/>
      <c r="G235" s="319"/>
      <c r="H235" s="319"/>
    </row>
    <row r="236" spans="1:8" x14ac:dyDescent="0.3">
      <c r="A236" s="319"/>
      <c r="B236" s="319"/>
      <c r="C236" s="319"/>
      <c r="D236" s="320"/>
      <c r="E236" s="320"/>
      <c r="F236" s="320"/>
      <c r="G236" s="319"/>
      <c r="H236" s="319"/>
    </row>
    <row r="237" spans="1:8" x14ac:dyDescent="0.3">
      <c r="A237" s="319"/>
      <c r="B237" s="319"/>
      <c r="C237" s="319"/>
      <c r="D237" s="320"/>
      <c r="E237" s="320"/>
      <c r="F237" s="320"/>
      <c r="G237" s="319"/>
      <c r="H237" s="319"/>
    </row>
    <row r="238" spans="1:8" x14ac:dyDescent="0.3">
      <c r="A238" s="319"/>
      <c r="B238" s="319"/>
      <c r="C238" s="319"/>
      <c r="D238" s="320"/>
      <c r="E238" s="320"/>
      <c r="F238" s="320"/>
      <c r="G238" s="319"/>
      <c r="H238" s="319"/>
    </row>
    <row r="239" spans="1:8" x14ac:dyDescent="0.3">
      <c r="A239" s="319"/>
      <c r="B239" s="319"/>
      <c r="C239" s="319"/>
      <c r="D239" s="320"/>
      <c r="E239" s="320"/>
      <c r="F239" s="320"/>
      <c r="G239" s="319"/>
      <c r="H239" s="319"/>
    </row>
    <row r="240" spans="1:8" x14ac:dyDescent="0.3">
      <c r="A240" s="319"/>
      <c r="B240" s="319"/>
      <c r="C240" s="319"/>
      <c r="D240" s="320"/>
      <c r="E240" s="320"/>
      <c r="F240" s="320"/>
      <c r="G240" s="319"/>
      <c r="H240" s="319"/>
    </row>
    <row r="241" spans="1:8" x14ac:dyDescent="0.3">
      <c r="A241" s="319"/>
      <c r="B241" s="319"/>
      <c r="C241" s="319"/>
      <c r="D241" s="320"/>
      <c r="E241" s="320"/>
      <c r="F241" s="320"/>
      <c r="G241" s="319"/>
      <c r="H241" s="319"/>
    </row>
    <row r="242" spans="1:8" x14ac:dyDescent="0.3">
      <c r="A242" s="319"/>
      <c r="B242" s="319"/>
      <c r="C242" s="319"/>
      <c r="D242" s="320"/>
      <c r="E242" s="320"/>
      <c r="F242" s="320"/>
      <c r="G242" s="319"/>
      <c r="H242" s="319"/>
    </row>
    <row r="243" spans="1:8" x14ac:dyDescent="0.3">
      <c r="A243" s="319"/>
      <c r="B243" s="319"/>
      <c r="C243" s="319"/>
      <c r="D243" s="320"/>
      <c r="E243" s="320"/>
      <c r="F243" s="320"/>
      <c r="G243" s="319"/>
      <c r="H243" s="319"/>
    </row>
    <row r="244" spans="1:8" x14ac:dyDescent="0.3">
      <c r="A244" s="319"/>
      <c r="B244" s="319"/>
      <c r="C244" s="319"/>
      <c r="D244" s="320"/>
      <c r="E244" s="320"/>
      <c r="F244" s="320"/>
      <c r="G244" s="319"/>
      <c r="H244" s="319"/>
    </row>
    <row r="245" spans="1:8" x14ac:dyDescent="0.3">
      <c r="A245" s="319"/>
      <c r="B245" s="319"/>
      <c r="C245" s="319"/>
      <c r="D245" s="320"/>
      <c r="E245" s="320"/>
      <c r="F245" s="320"/>
      <c r="G245" s="319"/>
      <c r="H245" s="319"/>
    </row>
    <row r="246" spans="1:8" x14ac:dyDescent="0.3">
      <c r="A246" s="319"/>
      <c r="B246" s="319"/>
      <c r="C246" s="319"/>
      <c r="D246" s="320"/>
      <c r="E246" s="320"/>
      <c r="F246" s="320"/>
      <c r="G246" s="319"/>
      <c r="H246" s="319"/>
    </row>
    <row r="247" spans="1:8" x14ac:dyDescent="0.3">
      <c r="A247" s="319"/>
      <c r="B247" s="319"/>
      <c r="C247" s="319"/>
      <c r="D247" s="320"/>
      <c r="E247" s="320"/>
      <c r="F247" s="320"/>
      <c r="G247" s="319"/>
      <c r="H247" s="319"/>
    </row>
  </sheetData>
  <mergeCells count="53">
    <mergeCell ref="B101:H101"/>
    <mergeCell ref="B96:H96"/>
    <mergeCell ref="B86:H86"/>
    <mergeCell ref="B91:H91"/>
    <mergeCell ref="B88:C88"/>
    <mergeCell ref="D88:H88"/>
    <mergeCell ref="B93:H93"/>
    <mergeCell ref="F69:F70"/>
    <mergeCell ref="B60:H60"/>
    <mergeCell ref="B81:H81"/>
    <mergeCell ref="B84:H84"/>
    <mergeCell ref="B48:H48"/>
    <mergeCell ref="B51:H51"/>
    <mergeCell ref="B55:H55"/>
    <mergeCell ref="B56:B58"/>
    <mergeCell ref="C56:C58"/>
    <mergeCell ref="D56:D58"/>
    <mergeCell ref="B74:H74"/>
    <mergeCell ref="B76:H76"/>
    <mergeCell ref="B63:H63"/>
    <mergeCell ref="B65:C65"/>
    <mergeCell ref="D65:H65"/>
    <mergeCell ref="B68:H68"/>
    <mergeCell ref="B69:B70"/>
    <mergeCell ref="C69:C70"/>
    <mergeCell ref="D69:D70"/>
    <mergeCell ref="E69:E70"/>
    <mergeCell ref="A56:A58"/>
    <mergeCell ref="D25:H25"/>
    <mergeCell ref="B28:H28"/>
    <mergeCell ref="B30:H30"/>
    <mergeCell ref="B33:H33"/>
    <mergeCell ref="B39:H39"/>
    <mergeCell ref="B41:H41"/>
    <mergeCell ref="B46:H46"/>
    <mergeCell ref="E56:E58"/>
    <mergeCell ref="F56:F58"/>
    <mergeCell ref="B25:C25"/>
    <mergeCell ref="A3:A4"/>
    <mergeCell ref="B3:C4"/>
    <mergeCell ref="D3:H4"/>
    <mergeCell ref="B7:H7"/>
    <mergeCell ref="B10:H10"/>
    <mergeCell ref="B37:H37"/>
    <mergeCell ref="A69:A70"/>
    <mergeCell ref="B105:H105"/>
    <mergeCell ref="B108:H108"/>
    <mergeCell ref="B14:H14"/>
    <mergeCell ref="B43:C43"/>
    <mergeCell ref="D43:H43"/>
    <mergeCell ref="B18:H18"/>
    <mergeCell ref="B20:H20"/>
    <mergeCell ref="B23:H23"/>
  </mergeCells>
  <pageMargins left="0.7" right="0.7" top="0.75" bottom="0.75" header="0.3" footer="0.3"/>
  <pageSetup scale="71"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5"/>
  <sheetViews>
    <sheetView topLeftCell="B4" zoomScale="90" zoomScaleNormal="90" workbookViewId="0">
      <selection activeCell="B20" sqref="B20:B22"/>
    </sheetView>
  </sheetViews>
  <sheetFormatPr defaultColWidth="9.109375" defaultRowHeight="14.4" x14ac:dyDescent="0.3"/>
  <cols>
    <col min="1" max="1" width="9.109375" style="3"/>
    <col min="2" max="2" width="36.6640625" style="3" customWidth="1"/>
    <col min="3" max="3" width="20.33203125" style="3" customWidth="1"/>
    <col min="4" max="5" width="15.33203125" style="29" customWidth="1"/>
    <col min="6" max="6" width="12.33203125" style="29" customWidth="1"/>
    <col min="7" max="7" width="29.109375" style="3" customWidth="1"/>
    <col min="8" max="8" width="36" style="3" customWidth="1"/>
    <col min="9" max="16384" width="9.109375" style="3"/>
  </cols>
  <sheetData>
    <row r="1" spans="1:8" ht="18" x14ac:dyDescent="0.3">
      <c r="B1" s="10" t="s">
        <v>30</v>
      </c>
      <c r="C1" s="10"/>
      <c r="E1" s="13"/>
      <c r="F1" s="13"/>
    </row>
    <row r="3" spans="1:8" ht="35.25" customHeight="1" x14ac:dyDescent="0.3">
      <c r="A3" s="327" t="s">
        <v>254</v>
      </c>
      <c r="B3" s="674" t="str">
        <f>[8]PAMs!B135</f>
        <v xml:space="preserve">Хувийн хэвшлийг дэмжих, модны үйлдвэрлэлийн шийдлүүдийг гаргах </v>
      </c>
      <c r="C3" s="675"/>
      <c r="D3" s="674" t="str">
        <f>[8]PAMs!B142</f>
        <v>Үйл ажиллагаа 10.1: Мод боловсруулах салбарыг тогтвортой мод бэлтгэлийн эх үүсвэртэй холбох замаар дэмжлэг үзүүлнэ</v>
      </c>
      <c r="E3" s="675"/>
      <c r="F3" s="675"/>
      <c r="G3" s="675"/>
      <c r="H3" s="678"/>
    </row>
    <row r="4" spans="1:8" x14ac:dyDescent="0.3">
      <c r="A4" s="319"/>
      <c r="B4" s="676"/>
      <c r="C4" s="677"/>
      <c r="D4" s="676"/>
      <c r="E4" s="677"/>
      <c r="F4" s="677"/>
      <c r="G4" s="677"/>
      <c r="H4" s="679"/>
    </row>
    <row r="5" spans="1:8" x14ac:dyDescent="0.3">
      <c r="A5" s="319"/>
      <c r="B5" s="340" t="s">
        <v>31</v>
      </c>
      <c r="C5" s="340"/>
      <c r="D5" s="341"/>
      <c r="E5" s="341"/>
      <c r="F5" s="341"/>
      <c r="G5" s="340"/>
      <c r="H5" s="340"/>
    </row>
    <row r="6" spans="1:8" ht="41.4" x14ac:dyDescent="0.3">
      <c r="A6" s="319"/>
      <c r="B6" s="342" t="s">
        <v>32</v>
      </c>
      <c r="C6" s="342" t="s">
        <v>35</v>
      </c>
      <c r="D6" s="342" t="s">
        <v>33</v>
      </c>
      <c r="E6" s="342" t="s">
        <v>34</v>
      </c>
      <c r="F6" s="342" t="s">
        <v>39</v>
      </c>
      <c r="G6" s="342" t="s">
        <v>42</v>
      </c>
      <c r="H6" s="342" t="s">
        <v>35</v>
      </c>
    </row>
    <row r="7" spans="1:8" x14ac:dyDescent="0.3">
      <c r="A7" s="319"/>
      <c r="B7" s="671" t="s">
        <v>40</v>
      </c>
      <c r="C7" s="671"/>
      <c r="D7" s="671"/>
      <c r="E7" s="671"/>
      <c r="F7" s="671"/>
      <c r="G7" s="671"/>
      <c r="H7" s="671"/>
    </row>
    <row r="8" spans="1:8" ht="173.25" customHeight="1" x14ac:dyDescent="0.3">
      <c r="A8" s="320" t="s">
        <v>863</v>
      </c>
      <c r="B8" s="323" t="s">
        <v>275</v>
      </c>
      <c r="C8" s="343" t="s">
        <v>1118</v>
      </c>
      <c r="D8" s="324">
        <v>4</v>
      </c>
      <c r="E8" s="324">
        <v>2</v>
      </c>
      <c r="F8" s="324">
        <v>8</v>
      </c>
      <c r="G8" s="323" t="s">
        <v>1119</v>
      </c>
      <c r="H8" s="323"/>
    </row>
    <row r="9" spans="1:8" ht="48" customHeight="1" x14ac:dyDescent="0.3">
      <c r="A9" s="320" t="s">
        <v>835</v>
      </c>
      <c r="B9" s="239" t="s">
        <v>749</v>
      </c>
      <c r="C9" s="323"/>
      <c r="D9" s="324">
        <v>4</v>
      </c>
      <c r="E9" s="324">
        <v>2</v>
      </c>
      <c r="F9" s="324">
        <v>8</v>
      </c>
      <c r="G9" s="323"/>
      <c r="H9" s="323"/>
    </row>
    <row r="10" spans="1:8" ht="15" customHeight="1" x14ac:dyDescent="0.3">
      <c r="A10" s="320"/>
      <c r="B10" s="672" t="s">
        <v>41</v>
      </c>
      <c r="C10" s="672"/>
      <c r="D10" s="672"/>
      <c r="E10" s="672"/>
      <c r="F10" s="672"/>
      <c r="G10" s="672"/>
      <c r="H10" s="672"/>
    </row>
    <row r="11" spans="1:8" ht="200.25" customHeight="1" x14ac:dyDescent="0.3">
      <c r="A11" s="320" t="s">
        <v>835</v>
      </c>
      <c r="B11" s="323" t="s">
        <v>750</v>
      </c>
      <c r="C11" s="229" t="s">
        <v>1120</v>
      </c>
      <c r="D11" s="324">
        <v>3</v>
      </c>
      <c r="E11" s="324">
        <v>3</v>
      </c>
      <c r="F11" s="324">
        <v>9</v>
      </c>
      <c r="G11" s="350" t="s">
        <v>1121</v>
      </c>
      <c r="H11" s="323"/>
    </row>
    <row r="12" spans="1:8" x14ac:dyDescent="0.3">
      <c r="A12" s="319"/>
      <c r="B12" s="680" t="s">
        <v>43</v>
      </c>
      <c r="C12" s="680"/>
      <c r="D12" s="680"/>
      <c r="E12" s="680"/>
      <c r="F12" s="680"/>
      <c r="G12" s="680"/>
      <c r="H12" s="680"/>
    </row>
    <row r="13" spans="1:8" ht="165" customHeight="1" x14ac:dyDescent="0.3">
      <c r="A13" s="320" t="s">
        <v>838</v>
      </c>
      <c r="B13" s="323" t="s">
        <v>751</v>
      </c>
      <c r="C13" s="321"/>
      <c r="D13" s="324">
        <v>4</v>
      </c>
      <c r="E13" s="324">
        <v>4</v>
      </c>
      <c r="F13" s="324">
        <v>16</v>
      </c>
      <c r="G13" s="323" t="s">
        <v>752</v>
      </c>
      <c r="H13" s="239" t="s">
        <v>753</v>
      </c>
    </row>
    <row r="14" spans="1:8" ht="91.5" customHeight="1" x14ac:dyDescent="0.3">
      <c r="A14" s="320" t="s">
        <v>838</v>
      </c>
      <c r="B14" s="323" t="s">
        <v>1128</v>
      </c>
      <c r="C14" s="323"/>
      <c r="D14" s="324">
        <v>3</v>
      </c>
      <c r="E14" s="324">
        <v>2</v>
      </c>
      <c r="F14" s="324">
        <v>6</v>
      </c>
      <c r="G14" s="344" t="s">
        <v>226</v>
      </c>
      <c r="H14" s="323"/>
    </row>
    <row r="15" spans="1:8" x14ac:dyDescent="0.3">
      <c r="A15" s="319"/>
      <c r="B15" s="345" t="s">
        <v>36</v>
      </c>
      <c r="C15" s="346"/>
      <c r="D15" s="347"/>
      <c r="E15" s="347"/>
      <c r="F15" s="347"/>
      <c r="G15" s="345"/>
      <c r="H15" s="345"/>
    </row>
    <row r="16" spans="1:8" ht="41.4" x14ac:dyDescent="0.3">
      <c r="A16" s="319"/>
      <c r="B16" s="348" t="s">
        <v>37</v>
      </c>
      <c r="C16" s="342" t="s">
        <v>35</v>
      </c>
      <c r="D16" s="342" t="s">
        <v>33</v>
      </c>
      <c r="E16" s="342" t="s">
        <v>44</v>
      </c>
      <c r="F16" s="342" t="s">
        <v>39</v>
      </c>
      <c r="G16" s="349" t="s">
        <v>45</v>
      </c>
      <c r="H16" s="349" t="s">
        <v>35</v>
      </c>
    </row>
    <row r="17" spans="1:8" x14ac:dyDescent="0.3">
      <c r="A17" s="319"/>
      <c r="B17" s="671" t="s">
        <v>40</v>
      </c>
      <c r="C17" s="671"/>
      <c r="D17" s="671"/>
      <c r="E17" s="671"/>
      <c r="F17" s="671"/>
      <c r="G17" s="671"/>
      <c r="H17" s="671"/>
    </row>
    <row r="18" spans="1:8" ht="182.25" customHeight="1" x14ac:dyDescent="0.3">
      <c r="A18" s="320" t="s">
        <v>842</v>
      </c>
      <c r="B18" s="323" t="s">
        <v>264</v>
      </c>
      <c r="C18" s="343" t="s">
        <v>1122</v>
      </c>
      <c r="D18" s="324">
        <v>2</v>
      </c>
      <c r="E18" s="324">
        <v>2</v>
      </c>
      <c r="F18" s="324">
        <v>4</v>
      </c>
      <c r="G18" s="323"/>
      <c r="H18" s="323"/>
    </row>
    <row r="19" spans="1:8" ht="15" customHeight="1" x14ac:dyDescent="0.3">
      <c r="A19" s="319"/>
      <c r="B19" s="672" t="s">
        <v>41</v>
      </c>
      <c r="C19" s="672"/>
      <c r="D19" s="672"/>
      <c r="E19" s="672"/>
      <c r="F19" s="672"/>
      <c r="G19" s="672"/>
      <c r="H19" s="672"/>
    </row>
    <row r="20" spans="1:8" ht="192" customHeight="1" x14ac:dyDescent="0.3">
      <c r="A20" s="664" t="s">
        <v>862</v>
      </c>
      <c r="B20" s="453" t="s">
        <v>754</v>
      </c>
      <c r="C20" s="673" t="s">
        <v>1123</v>
      </c>
      <c r="D20" s="670">
        <v>5</v>
      </c>
      <c r="E20" s="670">
        <v>5</v>
      </c>
      <c r="F20" s="670">
        <v>25</v>
      </c>
      <c r="G20" s="343" t="s">
        <v>758</v>
      </c>
      <c r="H20" s="229" t="s">
        <v>755</v>
      </c>
    </row>
    <row r="21" spans="1:8" ht="240.75" customHeight="1" x14ac:dyDescent="0.3">
      <c r="A21" s="664"/>
      <c r="B21" s="453"/>
      <c r="C21" s="673"/>
      <c r="D21" s="670"/>
      <c r="E21" s="670"/>
      <c r="F21" s="670"/>
      <c r="G21" s="350" t="s">
        <v>1124</v>
      </c>
      <c r="H21" s="325"/>
    </row>
    <row r="22" spans="1:8" ht="96" customHeight="1" x14ac:dyDescent="0.3">
      <c r="A22" s="664"/>
      <c r="B22" s="453"/>
      <c r="C22" s="673"/>
      <c r="D22" s="670"/>
      <c r="E22" s="670"/>
      <c r="F22" s="670"/>
      <c r="G22" s="350" t="s">
        <v>756</v>
      </c>
      <c r="H22" s="343" t="s">
        <v>757</v>
      </c>
    </row>
    <row r="23" spans="1:8" x14ac:dyDescent="0.3">
      <c r="A23" s="319"/>
      <c r="B23" s="680" t="s">
        <v>43</v>
      </c>
      <c r="C23" s="680"/>
      <c r="D23" s="680"/>
      <c r="E23" s="680"/>
      <c r="F23" s="680"/>
      <c r="G23" s="680"/>
      <c r="H23" s="680"/>
    </row>
    <row r="24" spans="1:8" ht="83.25" customHeight="1" x14ac:dyDescent="0.3">
      <c r="A24" s="664" t="s">
        <v>838</v>
      </c>
      <c r="B24" s="670" t="s">
        <v>759</v>
      </c>
      <c r="C24" s="665"/>
      <c r="D24" s="667">
        <v>3</v>
      </c>
      <c r="E24" s="667">
        <v>3</v>
      </c>
      <c r="F24" s="667">
        <v>9</v>
      </c>
      <c r="G24" s="323" t="s">
        <v>760</v>
      </c>
      <c r="H24" s="323"/>
    </row>
    <row r="25" spans="1:8" ht="197.25" customHeight="1" x14ac:dyDescent="0.3">
      <c r="A25" s="664"/>
      <c r="B25" s="670"/>
      <c r="C25" s="666"/>
      <c r="D25" s="668"/>
      <c r="E25" s="668"/>
      <c r="F25" s="668"/>
      <c r="G25" s="323" t="s">
        <v>1125</v>
      </c>
      <c r="H25" s="239" t="s">
        <v>761</v>
      </c>
    </row>
    <row r="26" spans="1:8" ht="38.25" customHeight="1" x14ac:dyDescent="0.3">
      <c r="A26" s="319"/>
      <c r="B26" s="669" t="s">
        <v>64</v>
      </c>
      <c r="C26" s="669"/>
      <c r="D26" s="661" t="str">
        <f>[8]PAMs!B143</f>
        <v xml:space="preserve">Үйл ажиллагаа 10.2: Модон тавилга хийх, модон эдлэлийн загвар боловсруулах чадварыг хөгжүүлэх сургалтаар дамжуулан мод боловсруулах салбарын боловсон хүчний чадварыг дээшлүүлэх </v>
      </c>
      <c r="E26" s="662"/>
      <c r="F26" s="662"/>
      <c r="G26" s="662"/>
      <c r="H26" s="663"/>
    </row>
    <row r="27" spans="1:8" x14ac:dyDescent="0.3">
      <c r="A27" s="319"/>
      <c r="B27" s="351" t="s">
        <v>31</v>
      </c>
      <c r="C27" s="340"/>
      <c r="D27" s="341"/>
      <c r="E27" s="341"/>
      <c r="F27" s="341"/>
      <c r="G27" s="340"/>
      <c r="H27" s="340"/>
    </row>
    <row r="28" spans="1:8" ht="41.4" x14ac:dyDescent="0.3">
      <c r="A28" s="319"/>
      <c r="B28" s="342" t="s">
        <v>32</v>
      </c>
      <c r="C28" s="342" t="s">
        <v>35</v>
      </c>
      <c r="D28" s="342" t="s">
        <v>33</v>
      </c>
      <c r="E28" s="342" t="s">
        <v>34</v>
      </c>
      <c r="F28" s="342" t="s">
        <v>39</v>
      </c>
      <c r="G28" s="342" t="s">
        <v>42</v>
      </c>
      <c r="H28" s="342" t="s">
        <v>35</v>
      </c>
    </row>
    <row r="29" spans="1:8" x14ac:dyDescent="0.3">
      <c r="A29" s="319"/>
      <c r="B29" s="671" t="s">
        <v>40</v>
      </c>
      <c r="C29" s="671"/>
      <c r="D29" s="671"/>
      <c r="E29" s="671"/>
      <c r="F29" s="671"/>
      <c r="G29" s="671"/>
      <c r="H29" s="671"/>
    </row>
    <row r="30" spans="1:8" ht="69" x14ac:dyDescent="0.3">
      <c r="A30" s="320" t="s">
        <v>835</v>
      </c>
      <c r="B30" s="239" t="s">
        <v>762</v>
      </c>
      <c r="C30" s="323"/>
      <c r="D30" s="324">
        <v>4</v>
      </c>
      <c r="E30" s="324">
        <v>3</v>
      </c>
      <c r="F30" s="324">
        <v>12</v>
      </c>
      <c r="G30" s="239" t="s">
        <v>763</v>
      </c>
      <c r="H30" s="323"/>
    </row>
    <row r="31" spans="1:8" x14ac:dyDescent="0.3">
      <c r="A31" s="320"/>
      <c r="B31" s="672" t="s">
        <v>41</v>
      </c>
      <c r="C31" s="672"/>
      <c r="D31" s="672"/>
      <c r="E31" s="672"/>
      <c r="F31" s="672"/>
      <c r="G31" s="672"/>
      <c r="H31" s="672"/>
    </row>
    <row r="32" spans="1:8" ht="127.5" customHeight="1" x14ac:dyDescent="0.3">
      <c r="A32" s="320" t="s">
        <v>873</v>
      </c>
      <c r="B32" s="241" t="s">
        <v>764</v>
      </c>
      <c r="C32" s="323"/>
      <c r="D32" s="248">
        <v>4</v>
      </c>
      <c r="E32" s="248">
        <v>4</v>
      </c>
      <c r="F32" s="248">
        <v>16</v>
      </c>
      <c r="G32" s="326" t="s">
        <v>1126</v>
      </c>
      <c r="H32" s="321"/>
    </row>
    <row r="33" spans="1:8" x14ac:dyDescent="0.3">
      <c r="A33" s="319"/>
      <c r="B33" s="680" t="s">
        <v>43</v>
      </c>
      <c r="C33" s="680"/>
      <c r="D33" s="680"/>
      <c r="E33" s="680"/>
      <c r="F33" s="680"/>
      <c r="G33" s="680"/>
      <c r="H33" s="680"/>
    </row>
    <row r="34" spans="1:8" ht="55.2" x14ac:dyDescent="0.3">
      <c r="A34" s="320" t="s">
        <v>876</v>
      </c>
      <c r="B34" s="323" t="s">
        <v>276</v>
      </c>
      <c r="C34" s="323"/>
      <c r="D34" s="324">
        <v>3</v>
      </c>
      <c r="E34" s="324">
        <v>4</v>
      </c>
      <c r="F34" s="324">
        <v>12</v>
      </c>
      <c r="G34" s="326" t="s">
        <v>277</v>
      </c>
      <c r="H34" s="323"/>
    </row>
    <row r="35" spans="1:8" x14ac:dyDescent="0.3">
      <c r="A35" s="319"/>
      <c r="B35" s="681" t="s">
        <v>36</v>
      </c>
      <c r="C35" s="682"/>
      <c r="D35" s="682"/>
      <c r="E35" s="682"/>
      <c r="F35" s="682"/>
      <c r="G35" s="682"/>
      <c r="H35" s="683"/>
    </row>
    <row r="36" spans="1:8" ht="41.4" x14ac:dyDescent="0.3">
      <c r="A36" s="319"/>
      <c r="B36" s="348" t="s">
        <v>37</v>
      </c>
      <c r="C36" s="342" t="s">
        <v>35</v>
      </c>
      <c r="D36" s="342" t="s">
        <v>33</v>
      </c>
      <c r="E36" s="342" t="s">
        <v>44</v>
      </c>
      <c r="F36" s="342" t="s">
        <v>39</v>
      </c>
      <c r="G36" s="349" t="s">
        <v>45</v>
      </c>
      <c r="H36" s="349" t="s">
        <v>35</v>
      </c>
    </row>
    <row r="37" spans="1:8" x14ac:dyDescent="0.3">
      <c r="A37" s="319"/>
      <c r="B37" s="671" t="s">
        <v>40</v>
      </c>
      <c r="C37" s="671"/>
      <c r="D37" s="671"/>
      <c r="E37" s="671"/>
      <c r="F37" s="671"/>
      <c r="G37" s="671"/>
      <c r="H37" s="671"/>
    </row>
    <row r="38" spans="1:8" ht="110.4" x14ac:dyDescent="0.3">
      <c r="A38" s="320" t="s">
        <v>835</v>
      </c>
      <c r="B38" s="323" t="s">
        <v>765</v>
      </c>
      <c r="C38" s="321"/>
      <c r="D38" s="324">
        <v>2</v>
      </c>
      <c r="E38" s="324">
        <v>1</v>
      </c>
      <c r="F38" s="324">
        <v>2</v>
      </c>
      <c r="G38" s="239" t="s">
        <v>766</v>
      </c>
      <c r="H38" s="321"/>
    </row>
    <row r="39" spans="1:8" x14ac:dyDescent="0.3">
      <c r="A39" s="319"/>
      <c r="B39" s="672" t="s">
        <v>41</v>
      </c>
      <c r="C39" s="672"/>
      <c r="D39" s="672"/>
      <c r="E39" s="672"/>
      <c r="F39" s="672"/>
      <c r="G39" s="672"/>
      <c r="H39" s="672"/>
    </row>
    <row r="40" spans="1:8" ht="81.75" customHeight="1" x14ac:dyDescent="0.3">
      <c r="A40" s="320" t="s">
        <v>847</v>
      </c>
      <c r="B40" s="323" t="s">
        <v>767</v>
      </c>
      <c r="C40" s="323"/>
      <c r="D40" s="324">
        <v>3</v>
      </c>
      <c r="E40" s="324">
        <v>4</v>
      </c>
      <c r="F40" s="324">
        <v>12</v>
      </c>
      <c r="G40" s="323" t="s">
        <v>265</v>
      </c>
      <c r="H40" s="323"/>
    </row>
    <row r="41" spans="1:8" x14ac:dyDescent="0.3">
      <c r="A41" s="319"/>
      <c r="B41" s="680" t="s">
        <v>43</v>
      </c>
      <c r="C41" s="680"/>
      <c r="D41" s="680"/>
      <c r="E41" s="680"/>
      <c r="F41" s="680"/>
      <c r="G41" s="680"/>
      <c r="H41" s="680"/>
    </row>
    <row r="42" spans="1:8" ht="161.25" customHeight="1" x14ac:dyDescent="0.25">
      <c r="A42" s="320" t="s">
        <v>841</v>
      </c>
      <c r="B42" s="239" t="s">
        <v>768</v>
      </c>
      <c r="C42" s="398" t="s">
        <v>1127</v>
      </c>
      <c r="D42" s="248">
        <v>3</v>
      </c>
      <c r="E42" s="248">
        <v>4</v>
      </c>
      <c r="F42" s="248">
        <v>12</v>
      </c>
      <c r="G42" s="239" t="s">
        <v>1129</v>
      </c>
      <c r="H42" s="352"/>
    </row>
    <row r="43" spans="1:8" ht="45" customHeight="1" x14ac:dyDescent="0.3">
      <c r="A43" s="319"/>
      <c r="B43" s="669" t="s">
        <v>64</v>
      </c>
      <c r="C43" s="669"/>
      <c r="D43" s="669" t="str">
        <f>[8]PAMs!B144</f>
        <v xml:space="preserve">Үйл ажиллагаа 10.3: Модны үйлдвэрлэлийн төвүүд байгуулснаар зардлыг бууруулах ба хамтын ажиллагааг нэмэгдүүлэх  </v>
      </c>
      <c r="E43" s="669"/>
      <c r="F43" s="669"/>
      <c r="G43" s="669"/>
      <c r="H43" s="669"/>
    </row>
    <row r="44" spans="1:8" x14ac:dyDescent="0.3">
      <c r="A44" s="319"/>
      <c r="B44" s="351" t="s">
        <v>31</v>
      </c>
      <c r="C44" s="351"/>
      <c r="D44" s="353"/>
      <c r="E44" s="353"/>
      <c r="F44" s="353"/>
      <c r="G44" s="351"/>
      <c r="H44" s="351"/>
    </row>
    <row r="45" spans="1:8" ht="41.4" x14ac:dyDescent="0.3">
      <c r="A45" s="319"/>
      <c r="B45" s="342" t="s">
        <v>32</v>
      </c>
      <c r="C45" s="342" t="s">
        <v>35</v>
      </c>
      <c r="D45" s="342" t="s">
        <v>33</v>
      </c>
      <c r="E45" s="342" t="s">
        <v>34</v>
      </c>
      <c r="F45" s="342" t="s">
        <v>39</v>
      </c>
      <c r="G45" s="342" t="s">
        <v>42</v>
      </c>
      <c r="H45" s="342" t="s">
        <v>35</v>
      </c>
    </row>
    <row r="46" spans="1:8" x14ac:dyDescent="0.3">
      <c r="A46" s="319"/>
      <c r="B46" s="671" t="s">
        <v>40</v>
      </c>
      <c r="C46" s="671"/>
      <c r="D46" s="671"/>
      <c r="E46" s="671"/>
      <c r="F46" s="671"/>
      <c r="G46" s="671"/>
      <c r="H46" s="671"/>
    </row>
    <row r="47" spans="1:8" ht="48" customHeight="1" x14ac:dyDescent="0.3">
      <c r="A47" s="664" t="s">
        <v>874</v>
      </c>
      <c r="B47" s="685" t="s">
        <v>278</v>
      </c>
      <c r="C47" s="686"/>
      <c r="D47" s="670">
        <v>4</v>
      </c>
      <c r="E47" s="670">
        <v>4</v>
      </c>
      <c r="F47" s="670">
        <v>16</v>
      </c>
      <c r="G47" s="239" t="s">
        <v>769</v>
      </c>
      <c r="H47" s="323"/>
    </row>
    <row r="48" spans="1:8" ht="60.75" customHeight="1" x14ac:dyDescent="0.3">
      <c r="A48" s="664"/>
      <c r="B48" s="685"/>
      <c r="C48" s="686"/>
      <c r="D48" s="670"/>
      <c r="E48" s="670"/>
      <c r="F48" s="670"/>
      <c r="G48" s="239" t="s">
        <v>65</v>
      </c>
      <c r="H48" s="665"/>
    </row>
    <row r="49" spans="1:8" ht="57" customHeight="1" x14ac:dyDescent="0.3">
      <c r="A49" s="664"/>
      <c r="B49" s="685"/>
      <c r="C49" s="686"/>
      <c r="D49" s="670"/>
      <c r="E49" s="670"/>
      <c r="F49" s="670"/>
      <c r="G49" s="239" t="s">
        <v>266</v>
      </c>
      <c r="H49" s="666"/>
    </row>
    <row r="50" spans="1:8" ht="57" customHeight="1" x14ac:dyDescent="0.3">
      <c r="A50" s="356" t="s">
        <v>835</v>
      </c>
      <c r="B50" s="414" t="s">
        <v>1130</v>
      </c>
      <c r="C50" s="357"/>
      <c r="D50" s="324"/>
      <c r="E50" s="324"/>
      <c r="F50" s="324"/>
      <c r="G50" s="239"/>
      <c r="H50" s="358"/>
    </row>
    <row r="51" spans="1:8" ht="84" customHeight="1" x14ac:dyDescent="0.3">
      <c r="A51" s="319" t="s">
        <v>863</v>
      </c>
      <c r="B51" s="354" t="s">
        <v>1132</v>
      </c>
      <c r="C51" s="324"/>
      <c r="D51" s="324">
        <v>4</v>
      </c>
      <c r="E51" s="324">
        <v>3</v>
      </c>
      <c r="F51" s="324">
        <v>12</v>
      </c>
      <c r="G51" s="229" t="s">
        <v>1131</v>
      </c>
      <c r="H51" s="321"/>
    </row>
    <row r="52" spans="1:8" x14ac:dyDescent="0.3">
      <c r="A52" s="319"/>
      <c r="B52" s="672" t="s">
        <v>41</v>
      </c>
      <c r="C52" s="672"/>
      <c r="D52" s="672"/>
      <c r="E52" s="672"/>
      <c r="F52" s="672"/>
      <c r="G52" s="672"/>
      <c r="H52" s="672"/>
    </row>
    <row r="53" spans="1:8" ht="69" x14ac:dyDescent="0.3">
      <c r="A53" s="320" t="s">
        <v>874</v>
      </c>
      <c r="B53" s="239" t="s">
        <v>770</v>
      </c>
      <c r="C53" s="323"/>
      <c r="D53" s="324">
        <v>3</v>
      </c>
      <c r="E53" s="324">
        <v>4</v>
      </c>
      <c r="F53" s="324">
        <v>12</v>
      </c>
      <c r="G53" s="323" t="s">
        <v>267</v>
      </c>
      <c r="H53" s="323"/>
    </row>
    <row r="54" spans="1:8" ht="55.2" x14ac:dyDescent="0.3">
      <c r="A54" s="320" t="s">
        <v>871</v>
      </c>
      <c r="B54" s="323" t="s">
        <v>771</v>
      </c>
      <c r="C54" s="321"/>
      <c r="D54" s="324">
        <v>3</v>
      </c>
      <c r="E54" s="324">
        <v>3</v>
      </c>
      <c r="F54" s="324">
        <v>9</v>
      </c>
      <c r="G54" s="321"/>
      <c r="H54" s="323"/>
    </row>
    <row r="55" spans="1:8" x14ac:dyDescent="0.3">
      <c r="A55" s="319"/>
      <c r="B55" s="680" t="s">
        <v>43</v>
      </c>
      <c r="C55" s="680"/>
      <c r="D55" s="680"/>
      <c r="E55" s="680"/>
      <c r="F55" s="680"/>
      <c r="G55" s="680"/>
      <c r="H55" s="680"/>
    </row>
    <row r="56" spans="1:8" ht="87.75" customHeight="1" x14ac:dyDescent="0.3">
      <c r="A56" s="320" t="s">
        <v>876</v>
      </c>
      <c r="B56" s="323" t="s">
        <v>268</v>
      </c>
      <c r="C56" s="323"/>
      <c r="D56" s="324">
        <v>3</v>
      </c>
      <c r="E56" s="324">
        <v>3</v>
      </c>
      <c r="F56" s="324">
        <v>9</v>
      </c>
      <c r="G56" s="344" t="s">
        <v>772</v>
      </c>
      <c r="H56" s="321"/>
    </row>
    <row r="57" spans="1:8" x14ac:dyDescent="0.3">
      <c r="A57" s="319"/>
      <c r="B57" s="346" t="s">
        <v>36</v>
      </c>
      <c r="C57" s="346"/>
      <c r="D57" s="355"/>
      <c r="E57" s="355"/>
      <c r="F57" s="355"/>
      <c r="G57" s="346"/>
      <c r="H57" s="346"/>
    </row>
    <row r="58" spans="1:8" ht="41.4" x14ac:dyDescent="0.3">
      <c r="A58" s="319"/>
      <c r="B58" s="348" t="s">
        <v>37</v>
      </c>
      <c r="C58" s="342" t="s">
        <v>35</v>
      </c>
      <c r="D58" s="342" t="s">
        <v>33</v>
      </c>
      <c r="E58" s="342" t="s">
        <v>44</v>
      </c>
      <c r="F58" s="342" t="s">
        <v>39</v>
      </c>
      <c r="G58" s="349" t="s">
        <v>45</v>
      </c>
      <c r="H58" s="349" t="s">
        <v>35</v>
      </c>
    </row>
    <row r="59" spans="1:8" x14ac:dyDescent="0.3">
      <c r="A59" s="319"/>
      <c r="B59" s="671" t="s">
        <v>40</v>
      </c>
      <c r="C59" s="671"/>
      <c r="D59" s="671"/>
      <c r="E59" s="671"/>
      <c r="F59" s="671"/>
      <c r="G59" s="671"/>
      <c r="H59" s="671"/>
    </row>
    <row r="60" spans="1:8" ht="105" customHeight="1" x14ac:dyDescent="0.3">
      <c r="A60" s="320" t="s">
        <v>876</v>
      </c>
      <c r="B60" s="323" t="s">
        <v>269</v>
      </c>
      <c r="C60" s="323"/>
      <c r="D60" s="324">
        <v>3</v>
      </c>
      <c r="E60" s="324">
        <v>3</v>
      </c>
      <c r="F60" s="324">
        <v>9</v>
      </c>
      <c r="G60" s="323" t="s">
        <v>271</v>
      </c>
      <c r="H60" s="323"/>
    </row>
    <row r="61" spans="1:8" x14ac:dyDescent="0.3">
      <c r="A61" s="319"/>
      <c r="B61" s="684" t="s">
        <v>41</v>
      </c>
      <c r="C61" s="684"/>
      <c r="D61" s="684"/>
      <c r="E61" s="684"/>
      <c r="F61" s="684"/>
      <c r="G61" s="684"/>
      <c r="H61" s="684"/>
    </row>
    <row r="62" spans="1:8" ht="112.5" customHeight="1" x14ac:dyDescent="0.3">
      <c r="A62" s="320" t="s">
        <v>911</v>
      </c>
      <c r="B62" s="323" t="s">
        <v>270</v>
      </c>
      <c r="C62" s="323"/>
      <c r="D62" s="324">
        <v>4</v>
      </c>
      <c r="E62" s="324">
        <v>4</v>
      </c>
      <c r="F62" s="324">
        <v>16</v>
      </c>
      <c r="G62" s="323" t="s">
        <v>773</v>
      </c>
      <c r="H62" s="323"/>
    </row>
    <row r="63" spans="1:8" x14ac:dyDescent="0.3">
      <c r="A63" s="319"/>
      <c r="B63" s="680" t="s">
        <v>43</v>
      </c>
      <c r="C63" s="680"/>
      <c r="D63" s="680"/>
      <c r="E63" s="680"/>
      <c r="F63" s="680"/>
      <c r="G63" s="680"/>
      <c r="H63" s="680"/>
    </row>
    <row r="64" spans="1:8" ht="55.2" x14ac:dyDescent="0.3">
      <c r="A64" s="320" t="s">
        <v>892</v>
      </c>
      <c r="B64" s="323" t="s">
        <v>774</v>
      </c>
      <c r="C64" s="321"/>
      <c r="D64" s="324">
        <v>2</v>
      </c>
      <c r="E64" s="324">
        <v>3</v>
      </c>
      <c r="F64" s="324">
        <v>6</v>
      </c>
      <c r="G64" s="322"/>
      <c r="H64" s="325"/>
    </row>
    <row r="65" spans="1:8" ht="96.6" x14ac:dyDescent="0.3">
      <c r="A65" s="320" t="s">
        <v>892</v>
      </c>
      <c r="B65" s="323" t="s">
        <v>775</v>
      </c>
      <c r="C65" s="321"/>
      <c r="D65" s="324">
        <v>3</v>
      </c>
      <c r="E65" s="324">
        <v>4</v>
      </c>
      <c r="F65" s="324">
        <v>12</v>
      </c>
      <c r="G65" s="239" t="s">
        <v>776</v>
      </c>
      <c r="H65" s="325"/>
    </row>
    <row r="66" spans="1:8" ht="45" customHeight="1" x14ac:dyDescent="0.3">
      <c r="A66" s="319"/>
      <c r="B66" s="669" t="s">
        <v>64</v>
      </c>
      <c r="C66" s="669"/>
      <c r="D66" s="669" t="str">
        <f>[8]PAMs!B145</f>
        <v xml:space="preserve">Үйл ажиллагаа 10.4: Мод боловсруулах сайн технологи нэвтрүүлэх замаар нэмүү өртөг шингэсэн модон бүтээгдэхүүнийг бий болгоход дэмжлэг үзүүлэх  </v>
      </c>
      <c r="E66" s="669"/>
      <c r="F66" s="669"/>
      <c r="G66" s="669"/>
      <c r="H66" s="669"/>
    </row>
    <row r="67" spans="1:8" x14ac:dyDescent="0.3">
      <c r="A67" s="319"/>
      <c r="B67" s="351" t="s">
        <v>31</v>
      </c>
      <c r="C67" s="351"/>
      <c r="D67" s="353"/>
      <c r="E67" s="353"/>
      <c r="F67" s="353"/>
      <c r="G67" s="351"/>
      <c r="H67" s="351"/>
    </row>
    <row r="68" spans="1:8" ht="41.4" x14ac:dyDescent="0.3">
      <c r="A68" s="319"/>
      <c r="B68" s="342" t="s">
        <v>32</v>
      </c>
      <c r="C68" s="342" t="s">
        <v>35</v>
      </c>
      <c r="D68" s="342" t="s">
        <v>33</v>
      </c>
      <c r="E68" s="342" t="s">
        <v>34</v>
      </c>
      <c r="F68" s="342" t="s">
        <v>39</v>
      </c>
      <c r="G68" s="342" t="s">
        <v>42</v>
      </c>
      <c r="H68" s="342" t="s">
        <v>35</v>
      </c>
    </row>
    <row r="69" spans="1:8" x14ac:dyDescent="0.3">
      <c r="A69" s="319"/>
      <c r="B69" s="671" t="s">
        <v>40</v>
      </c>
      <c r="C69" s="671"/>
      <c r="D69" s="671"/>
      <c r="E69" s="671"/>
      <c r="F69" s="671"/>
      <c r="G69" s="671"/>
      <c r="H69" s="671"/>
    </row>
    <row r="70" spans="1:8" ht="55.2" x14ac:dyDescent="0.3">
      <c r="A70" s="320" t="s">
        <v>835</v>
      </c>
      <c r="B70" s="323" t="s">
        <v>279</v>
      </c>
      <c r="C70" s="324"/>
      <c r="D70" s="324">
        <v>4</v>
      </c>
      <c r="E70" s="324">
        <v>4</v>
      </c>
      <c r="F70" s="324">
        <v>16</v>
      </c>
      <c r="G70" s="326" t="s">
        <v>777</v>
      </c>
      <c r="H70" s="323"/>
    </row>
    <row r="71" spans="1:8" ht="41.4" x14ac:dyDescent="0.3">
      <c r="A71" s="320" t="s">
        <v>835</v>
      </c>
      <c r="B71" s="323" t="s">
        <v>779</v>
      </c>
      <c r="C71" s="324"/>
      <c r="D71" s="324">
        <v>4</v>
      </c>
      <c r="E71" s="324">
        <v>4</v>
      </c>
      <c r="F71" s="324">
        <v>16</v>
      </c>
      <c r="G71" s="326" t="s">
        <v>780</v>
      </c>
      <c r="H71" s="323"/>
    </row>
    <row r="72" spans="1:8" x14ac:dyDescent="0.3">
      <c r="A72" s="319"/>
      <c r="B72" s="672" t="s">
        <v>41</v>
      </c>
      <c r="C72" s="672"/>
      <c r="D72" s="672"/>
      <c r="E72" s="672"/>
      <c r="F72" s="672"/>
      <c r="G72" s="672"/>
      <c r="H72" s="672"/>
    </row>
    <row r="73" spans="1:8" ht="80.25" customHeight="1" x14ac:dyDescent="0.3">
      <c r="A73" s="664" t="s">
        <v>835</v>
      </c>
      <c r="B73" s="453" t="s">
        <v>778</v>
      </c>
      <c r="C73" s="670"/>
      <c r="D73" s="670">
        <v>4</v>
      </c>
      <c r="E73" s="670">
        <v>4</v>
      </c>
      <c r="F73" s="670">
        <v>16</v>
      </c>
      <c r="G73" s="323" t="s">
        <v>281</v>
      </c>
      <c r="H73" s="323"/>
    </row>
    <row r="74" spans="1:8" ht="118.5" customHeight="1" x14ac:dyDescent="0.3">
      <c r="A74" s="664"/>
      <c r="B74" s="453"/>
      <c r="C74" s="670"/>
      <c r="D74" s="670"/>
      <c r="E74" s="670"/>
      <c r="F74" s="670"/>
      <c r="G74" s="323" t="s">
        <v>280</v>
      </c>
      <c r="H74" s="323"/>
    </row>
    <row r="75" spans="1:8" x14ac:dyDescent="0.3">
      <c r="A75" s="319"/>
      <c r="B75" s="680" t="s">
        <v>43</v>
      </c>
      <c r="C75" s="680"/>
      <c r="D75" s="680"/>
      <c r="E75" s="680"/>
      <c r="F75" s="680"/>
      <c r="G75" s="680"/>
      <c r="H75" s="680"/>
    </row>
    <row r="76" spans="1:8" ht="57" customHeight="1" x14ac:dyDescent="0.3">
      <c r="A76" s="320" t="s">
        <v>899</v>
      </c>
      <c r="B76" s="323" t="s">
        <v>781</v>
      </c>
      <c r="C76" s="321"/>
      <c r="D76" s="324">
        <v>3</v>
      </c>
      <c r="E76" s="324">
        <v>3</v>
      </c>
      <c r="F76" s="324">
        <v>9</v>
      </c>
      <c r="G76" s="323" t="s">
        <v>782</v>
      </c>
      <c r="H76" s="323"/>
    </row>
    <row r="77" spans="1:8" x14ac:dyDescent="0.3">
      <c r="A77" s="319"/>
      <c r="B77" s="346" t="s">
        <v>36</v>
      </c>
      <c r="C77" s="346"/>
      <c r="D77" s="355"/>
      <c r="E77" s="355"/>
      <c r="F77" s="355"/>
      <c r="G77" s="346"/>
      <c r="H77" s="346"/>
    </row>
    <row r="78" spans="1:8" ht="41.4" x14ac:dyDescent="0.3">
      <c r="A78" s="319"/>
      <c r="B78" s="348" t="s">
        <v>37</v>
      </c>
      <c r="C78" s="342" t="s">
        <v>35</v>
      </c>
      <c r="D78" s="342" t="s">
        <v>33</v>
      </c>
      <c r="E78" s="342" t="s">
        <v>44</v>
      </c>
      <c r="F78" s="342" t="s">
        <v>39</v>
      </c>
      <c r="G78" s="349" t="s">
        <v>45</v>
      </c>
      <c r="H78" s="349" t="s">
        <v>35</v>
      </c>
    </row>
    <row r="79" spans="1:8" x14ac:dyDescent="0.3">
      <c r="A79" s="319"/>
      <c r="B79" s="671" t="s">
        <v>40</v>
      </c>
      <c r="C79" s="671"/>
      <c r="D79" s="671"/>
      <c r="E79" s="671"/>
      <c r="F79" s="671"/>
      <c r="G79" s="671"/>
      <c r="H79" s="671"/>
    </row>
    <row r="80" spans="1:8" ht="57" customHeight="1" x14ac:dyDescent="0.3">
      <c r="A80" s="320" t="s">
        <v>863</v>
      </c>
      <c r="B80" s="323" t="s">
        <v>783</v>
      </c>
      <c r="C80" s="323"/>
      <c r="D80" s="324">
        <v>3</v>
      </c>
      <c r="E80" s="324">
        <v>2</v>
      </c>
      <c r="F80" s="324">
        <v>6</v>
      </c>
      <c r="G80" s="239" t="s">
        <v>282</v>
      </c>
      <c r="H80" s="323"/>
    </row>
    <row r="81" spans="1:8" x14ac:dyDescent="0.3">
      <c r="A81" s="320"/>
      <c r="B81" s="684" t="s">
        <v>41</v>
      </c>
      <c r="C81" s="684"/>
      <c r="D81" s="684"/>
      <c r="E81" s="684"/>
      <c r="F81" s="684"/>
      <c r="G81" s="684"/>
      <c r="H81" s="684"/>
    </row>
    <row r="82" spans="1:8" ht="177.75" customHeight="1" x14ac:dyDescent="0.3">
      <c r="A82" s="320" t="s">
        <v>862</v>
      </c>
      <c r="B82" s="323" t="s">
        <v>272</v>
      </c>
      <c r="C82" s="323"/>
      <c r="D82" s="324">
        <v>4</v>
      </c>
      <c r="E82" s="324">
        <v>5</v>
      </c>
      <c r="F82" s="324">
        <v>20</v>
      </c>
      <c r="G82" s="323" t="s">
        <v>1133</v>
      </c>
      <c r="H82" s="323" t="s">
        <v>784</v>
      </c>
    </row>
    <row r="83" spans="1:8" x14ac:dyDescent="0.3">
      <c r="A83" s="320"/>
      <c r="B83" s="680" t="s">
        <v>43</v>
      </c>
      <c r="C83" s="680"/>
      <c r="D83" s="680"/>
      <c r="E83" s="680"/>
      <c r="F83" s="680"/>
      <c r="G83" s="680"/>
      <c r="H83" s="680"/>
    </row>
    <row r="84" spans="1:8" ht="9" customHeight="1" x14ac:dyDescent="0.3">
      <c r="A84" s="320"/>
      <c r="B84" s="685" t="s">
        <v>283</v>
      </c>
      <c r="C84" s="670"/>
      <c r="D84" s="670">
        <v>2</v>
      </c>
      <c r="E84" s="670">
        <v>3</v>
      </c>
      <c r="F84" s="670">
        <v>6</v>
      </c>
      <c r="G84" s="670"/>
      <c r="H84" s="685"/>
    </row>
    <row r="85" spans="1:8" ht="81.75" customHeight="1" x14ac:dyDescent="0.3">
      <c r="A85" s="320" t="s">
        <v>871</v>
      </c>
      <c r="B85" s="685"/>
      <c r="C85" s="670"/>
      <c r="D85" s="670"/>
      <c r="E85" s="670"/>
      <c r="F85" s="670"/>
      <c r="G85" s="670"/>
      <c r="H85" s="685"/>
    </row>
  </sheetData>
  <mergeCells count="65">
    <mergeCell ref="B79:H79"/>
    <mergeCell ref="B81:H81"/>
    <mergeCell ref="B83:H83"/>
    <mergeCell ref="B84:B85"/>
    <mergeCell ref="C84:C85"/>
    <mergeCell ref="D84:D85"/>
    <mergeCell ref="E84:E85"/>
    <mergeCell ref="F84:F85"/>
    <mergeCell ref="G84:G85"/>
    <mergeCell ref="H84:H85"/>
    <mergeCell ref="B69:H69"/>
    <mergeCell ref="B72:H72"/>
    <mergeCell ref="B73:B74"/>
    <mergeCell ref="C73:C74"/>
    <mergeCell ref="D73:D74"/>
    <mergeCell ref="E73:E74"/>
    <mergeCell ref="F73:F74"/>
    <mergeCell ref="B75:H75"/>
    <mergeCell ref="B66:C66"/>
    <mergeCell ref="D66:H66"/>
    <mergeCell ref="B46:H46"/>
    <mergeCell ref="B47:B49"/>
    <mergeCell ref="C47:C49"/>
    <mergeCell ref="D47:D49"/>
    <mergeCell ref="E47:E49"/>
    <mergeCell ref="F47:F49"/>
    <mergeCell ref="B52:H52"/>
    <mergeCell ref="B55:H55"/>
    <mergeCell ref="B59:H59"/>
    <mergeCell ref="B61:H61"/>
    <mergeCell ref="B63:H63"/>
    <mergeCell ref="H48:H49"/>
    <mergeCell ref="B33:H33"/>
    <mergeCell ref="B37:H37"/>
    <mergeCell ref="B39:H39"/>
    <mergeCell ref="B41:H41"/>
    <mergeCell ref="B43:C43"/>
    <mergeCell ref="B3:C4"/>
    <mergeCell ref="D3:H4"/>
    <mergeCell ref="B7:H7"/>
    <mergeCell ref="B10:H10"/>
    <mergeCell ref="B12:H12"/>
    <mergeCell ref="B35:H35"/>
    <mergeCell ref="B29:H29"/>
    <mergeCell ref="B23:H23"/>
    <mergeCell ref="B24:B25"/>
    <mergeCell ref="B26:C26"/>
    <mergeCell ref="A20:A22"/>
    <mergeCell ref="F20:F22"/>
    <mergeCell ref="A73:A74"/>
    <mergeCell ref="B17:H17"/>
    <mergeCell ref="B31:H31"/>
    <mergeCell ref="B19:H19"/>
    <mergeCell ref="B20:B22"/>
    <mergeCell ref="C20:C22"/>
    <mergeCell ref="D20:D22"/>
    <mergeCell ref="E20:E22"/>
    <mergeCell ref="D26:H26"/>
    <mergeCell ref="A24:A25"/>
    <mergeCell ref="A47:A49"/>
    <mergeCell ref="C24:C25"/>
    <mergeCell ref="D24:D25"/>
    <mergeCell ref="E24:E25"/>
    <mergeCell ref="F24:F25"/>
    <mergeCell ref="D43:H43"/>
  </mergeCells>
  <pageMargins left="0.7" right="0.7" top="0.75" bottom="0.75" header="0.3" footer="0.3"/>
  <pageSetup scale="7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tabSelected="1" zoomScale="74" workbookViewId="0">
      <selection activeCell="E12" sqref="E12"/>
    </sheetView>
  </sheetViews>
  <sheetFormatPr defaultColWidth="9.109375" defaultRowHeight="20.100000000000001" customHeight="1" x14ac:dyDescent="0.35"/>
  <cols>
    <col min="1" max="16384" width="9.109375" style="25"/>
  </cols>
  <sheetData>
    <row r="1" spans="1:3" ht="20.100000000000001" customHeight="1" x14ac:dyDescent="0.35">
      <c r="A1" s="23"/>
      <c r="B1" s="24"/>
      <c r="C1" s="24"/>
    </row>
    <row r="2" spans="1:3" ht="20.100000000000001" customHeight="1" x14ac:dyDescent="0.35">
      <c r="A2" s="23" t="s">
        <v>80</v>
      </c>
      <c r="B2" s="24"/>
      <c r="C2" s="24"/>
    </row>
    <row r="3" spans="1:3" ht="20.100000000000001" customHeight="1" x14ac:dyDescent="0.35">
      <c r="A3" s="23"/>
      <c r="B3" s="24"/>
      <c r="C3" s="24"/>
    </row>
    <row r="4" spans="1:3" ht="20.100000000000001" customHeight="1" x14ac:dyDescent="0.35">
      <c r="A4" s="439" t="s">
        <v>81</v>
      </c>
      <c r="B4" s="24"/>
      <c r="C4" s="24"/>
    </row>
    <row r="5" spans="1:3" ht="20.100000000000001" customHeight="1" x14ac:dyDescent="0.35">
      <c r="A5" s="23"/>
      <c r="B5" s="24"/>
      <c r="C5" s="24"/>
    </row>
    <row r="6" spans="1:3" ht="20.100000000000001" customHeight="1" x14ac:dyDescent="0.35">
      <c r="A6" s="17" t="s">
        <v>82</v>
      </c>
      <c r="B6" s="24"/>
      <c r="C6" s="24"/>
    </row>
    <row r="7" spans="1:3" ht="20.100000000000001" customHeight="1" x14ac:dyDescent="0.35">
      <c r="A7" s="26" t="s">
        <v>83</v>
      </c>
      <c r="B7" s="24"/>
      <c r="C7" s="24"/>
    </row>
    <row r="8" spans="1:3" ht="20.100000000000001" customHeight="1" x14ac:dyDescent="0.35">
      <c r="A8" s="17" t="s">
        <v>84</v>
      </c>
      <c r="B8" s="24"/>
      <c r="C8" s="24"/>
    </row>
    <row r="9" spans="1:3" ht="20.100000000000001" customHeight="1" x14ac:dyDescent="0.35">
      <c r="A9" s="26" t="s">
        <v>85</v>
      </c>
      <c r="B9" s="24"/>
      <c r="C9" s="24"/>
    </row>
    <row r="10" spans="1:3" ht="20.100000000000001" customHeight="1" x14ac:dyDescent="0.35">
      <c r="A10" s="17" t="s">
        <v>86</v>
      </c>
      <c r="B10" s="24"/>
      <c r="C10" s="24"/>
    </row>
    <row r="11" spans="1:3" ht="20.100000000000001" customHeight="1" x14ac:dyDescent="0.35">
      <c r="A11" s="26" t="s">
        <v>87</v>
      </c>
      <c r="B11" s="24"/>
      <c r="C11" s="24"/>
    </row>
    <row r="12" spans="1:3" ht="20.100000000000001" customHeight="1" x14ac:dyDescent="0.35">
      <c r="A12" s="17" t="s">
        <v>88</v>
      </c>
      <c r="B12" s="24"/>
      <c r="C12" s="24"/>
    </row>
    <row r="13" spans="1:3" ht="20.100000000000001" customHeight="1" x14ac:dyDescent="0.35">
      <c r="A13" s="26" t="s">
        <v>89</v>
      </c>
      <c r="B13" s="24"/>
      <c r="C13" s="24"/>
    </row>
    <row r="14" spans="1:3" ht="20.100000000000001" customHeight="1" x14ac:dyDescent="0.35">
      <c r="A14" s="17" t="s">
        <v>90</v>
      </c>
      <c r="B14" s="24"/>
      <c r="C14" s="24"/>
    </row>
    <row r="15" spans="1:3" ht="20.100000000000001" customHeight="1" x14ac:dyDescent="0.35">
      <c r="A15" s="26" t="s">
        <v>91</v>
      </c>
      <c r="B15" s="24"/>
      <c r="C15" s="24"/>
    </row>
    <row r="16" spans="1:3" ht="20.100000000000001" customHeight="1" x14ac:dyDescent="0.35">
      <c r="A16" s="17" t="s">
        <v>92</v>
      </c>
      <c r="B16" s="24"/>
      <c r="C16" s="24"/>
    </row>
    <row r="17" spans="1:3" ht="20.100000000000001" customHeight="1" x14ac:dyDescent="0.35">
      <c r="A17" s="26" t="s">
        <v>93</v>
      </c>
      <c r="B17" s="24"/>
      <c r="C17" s="24"/>
    </row>
    <row r="18" spans="1:3" ht="20.100000000000001" customHeight="1" x14ac:dyDescent="0.35">
      <c r="A18" s="17" t="s">
        <v>94</v>
      </c>
      <c r="B18" s="24"/>
      <c r="C18" s="24"/>
    </row>
    <row r="19" spans="1:3" ht="20.100000000000001" customHeight="1" x14ac:dyDescent="0.35">
      <c r="A19" s="24"/>
      <c r="B19" s="26" t="s">
        <v>95</v>
      </c>
      <c r="C19" s="26" t="s">
        <v>96</v>
      </c>
    </row>
    <row r="20" spans="1:3" ht="20.100000000000001" customHeight="1" x14ac:dyDescent="0.35">
      <c r="A20" s="26"/>
      <c r="B20" s="24"/>
      <c r="C20" s="24"/>
    </row>
    <row r="21" spans="1:3" ht="20.100000000000001" customHeight="1" x14ac:dyDescent="0.35">
      <c r="A21" s="17" t="s">
        <v>97</v>
      </c>
      <c r="B21" s="24"/>
      <c r="C21" s="24"/>
    </row>
    <row r="22" spans="1:3" ht="20.100000000000001" customHeight="1" x14ac:dyDescent="0.35">
      <c r="A22" s="27" t="s">
        <v>98</v>
      </c>
      <c r="B22" s="24"/>
      <c r="C22" s="24"/>
    </row>
    <row r="23" spans="1:3" ht="20.100000000000001" customHeight="1" x14ac:dyDescent="0.35">
      <c r="A23" s="28" t="s">
        <v>99</v>
      </c>
      <c r="B23" s="24"/>
      <c r="C23" s="24"/>
    </row>
    <row r="24" spans="1:3" ht="20.100000000000001" customHeight="1" x14ac:dyDescent="0.35">
      <c r="A24" s="28" t="s">
        <v>100</v>
      </c>
      <c r="B24" s="24"/>
      <c r="C24" s="24"/>
    </row>
    <row r="25" spans="1:3" ht="20.100000000000001" customHeight="1" x14ac:dyDescent="0.35">
      <c r="A25" s="28" t="s">
        <v>101</v>
      </c>
      <c r="B25" s="24"/>
      <c r="C25" s="24"/>
    </row>
    <row r="26" spans="1:3" ht="20.100000000000001" customHeight="1" x14ac:dyDescent="0.35">
      <c r="A26" s="28" t="s">
        <v>102</v>
      </c>
      <c r="B26" s="24"/>
      <c r="C26" s="24"/>
    </row>
    <row r="27" spans="1:3" ht="20.100000000000001" customHeight="1" x14ac:dyDescent="0.35">
      <c r="A27" s="28" t="s">
        <v>103</v>
      </c>
      <c r="B27" s="24"/>
      <c r="C27" s="24"/>
    </row>
    <row r="28" spans="1:3" ht="20.100000000000001" customHeight="1" x14ac:dyDescent="0.35">
      <c r="A28" s="27" t="s">
        <v>104</v>
      </c>
      <c r="B28" s="24"/>
      <c r="C28" s="24"/>
    </row>
    <row r="29" spans="1:3" ht="20.100000000000001" customHeight="1" x14ac:dyDescent="0.35">
      <c r="A29" s="28" t="s">
        <v>105</v>
      </c>
      <c r="B29" s="24"/>
      <c r="C29" s="24"/>
    </row>
    <row r="30" spans="1:3" ht="20.100000000000001" customHeight="1" x14ac:dyDescent="0.35">
      <c r="A30" s="28" t="s">
        <v>106</v>
      </c>
      <c r="B30" s="24"/>
      <c r="C30" s="24"/>
    </row>
    <row r="31" spans="1:3" ht="20.100000000000001" customHeight="1" x14ac:dyDescent="0.35">
      <c r="A31" s="28" t="s">
        <v>107</v>
      </c>
      <c r="B31" s="24"/>
      <c r="C31" s="24"/>
    </row>
    <row r="32" spans="1:3" ht="20.100000000000001" customHeight="1" x14ac:dyDescent="0.35">
      <c r="A32" s="28" t="s">
        <v>108</v>
      </c>
      <c r="B32" s="24"/>
      <c r="C32" s="24"/>
    </row>
    <row r="33" spans="1:3" ht="20.100000000000001" customHeight="1" x14ac:dyDescent="0.35">
      <c r="A33" s="17" t="s">
        <v>109</v>
      </c>
      <c r="B33" s="24"/>
      <c r="C33" s="24"/>
    </row>
    <row r="34" spans="1:3" ht="20.100000000000001" customHeight="1" x14ac:dyDescent="0.35">
      <c r="A34" s="27" t="s">
        <v>98</v>
      </c>
      <c r="B34" s="24"/>
      <c r="C34" s="24"/>
    </row>
    <row r="35" spans="1:3" ht="20.100000000000001" customHeight="1" x14ac:dyDescent="0.35">
      <c r="A35" s="28" t="s">
        <v>110</v>
      </c>
      <c r="B35" s="24"/>
      <c r="C35" s="24"/>
    </row>
    <row r="36" spans="1:3" ht="20.100000000000001" customHeight="1" x14ac:dyDescent="0.35">
      <c r="A36" s="28" t="s">
        <v>111</v>
      </c>
      <c r="B36" s="24"/>
      <c r="C36" s="24"/>
    </row>
    <row r="37" spans="1:3" ht="20.100000000000001" customHeight="1" x14ac:dyDescent="0.35">
      <c r="A37" s="28" t="s">
        <v>112</v>
      </c>
      <c r="B37" s="24"/>
      <c r="C37" s="24"/>
    </row>
    <row r="38" spans="1:3" ht="20.100000000000001" customHeight="1" x14ac:dyDescent="0.35">
      <c r="A38" s="28" t="s">
        <v>113</v>
      </c>
      <c r="B38" s="24"/>
      <c r="C38" s="24"/>
    </row>
    <row r="39" spans="1:3" ht="20.100000000000001" customHeight="1" x14ac:dyDescent="0.35">
      <c r="A39" s="28" t="s">
        <v>114</v>
      </c>
      <c r="B39" s="24"/>
      <c r="C39" s="24"/>
    </row>
    <row r="40" spans="1:3" ht="20.100000000000001" customHeight="1" x14ac:dyDescent="0.35">
      <c r="A40" s="28" t="s">
        <v>115</v>
      </c>
      <c r="B40" s="24"/>
      <c r="C40" s="24"/>
    </row>
    <row r="41" spans="1:3" ht="20.100000000000001" customHeight="1" x14ac:dyDescent="0.35">
      <c r="A41" s="28" t="s">
        <v>116</v>
      </c>
      <c r="B41" s="24"/>
      <c r="C41" s="24"/>
    </row>
    <row r="42" spans="1:3" ht="20.100000000000001" customHeight="1" x14ac:dyDescent="0.35">
      <c r="A42" s="28" t="s">
        <v>117</v>
      </c>
      <c r="B42" s="24"/>
      <c r="C42" s="24"/>
    </row>
    <row r="43" spans="1:3" ht="20.100000000000001" customHeight="1" x14ac:dyDescent="0.35">
      <c r="A43" s="28" t="s">
        <v>118</v>
      </c>
      <c r="B43" s="24"/>
      <c r="C43" s="24"/>
    </row>
    <row r="44" spans="1:3" ht="20.100000000000001" customHeight="1" x14ac:dyDescent="0.35">
      <c r="A44" s="28" t="s">
        <v>119</v>
      </c>
      <c r="B44" s="24"/>
      <c r="C44" s="24"/>
    </row>
    <row r="45" spans="1:3" ht="20.100000000000001" customHeight="1" x14ac:dyDescent="0.35">
      <c r="A45" s="17" t="s">
        <v>86</v>
      </c>
      <c r="B45" s="24"/>
      <c r="C45" s="24"/>
    </row>
    <row r="46" spans="1:3" ht="20.100000000000001" customHeight="1" x14ac:dyDescent="0.35">
      <c r="A46" s="27" t="s">
        <v>98</v>
      </c>
      <c r="B46" s="24"/>
      <c r="C46" s="24"/>
    </row>
    <row r="47" spans="1:3" ht="20.100000000000001" customHeight="1" x14ac:dyDescent="0.35">
      <c r="A47" s="28" t="s">
        <v>120</v>
      </c>
      <c r="B47" s="24"/>
      <c r="C47" s="24"/>
    </row>
    <row r="48" spans="1:3" ht="20.100000000000001" customHeight="1" x14ac:dyDescent="0.35">
      <c r="A48" s="28" t="s">
        <v>121</v>
      </c>
      <c r="B48" s="24"/>
      <c r="C48" s="24"/>
    </row>
    <row r="49" spans="1:3" ht="20.100000000000001" customHeight="1" x14ac:dyDescent="0.35">
      <c r="A49" s="28" t="s">
        <v>122</v>
      </c>
      <c r="B49" s="24"/>
      <c r="C49" s="24"/>
    </row>
    <row r="50" spans="1:3" ht="20.100000000000001" customHeight="1" x14ac:dyDescent="0.35">
      <c r="A50" s="28" t="s">
        <v>123</v>
      </c>
      <c r="B50" s="24"/>
      <c r="C50" s="24"/>
    </row>
    <row r="51" spans="1:3" ht="20.100000000000001" customHeight="1" x14ac:dyDescent="0.35">
      <c r="A51" s="28" t="s">
        <v>124</v>
      </c>
      <c r="B51" s="24"/>
      <c r="C51" s="24"/>
    </row>
    <row r="52" spans="1:3" ht="20.100000000000001" customHeight="1" x14ac:dyDescent="0.35">
      <c r="A52" s="28" t="s">
        <v>125</v>
      </c>
      <c r="B52" s="24"/>
      <c r="C52" s="24"/>
    </row>
    <row r="53" spans="1:3" ht="20.100000000000001" customHeight="1" x14ac:dyDescent="0.35">
      <c r="A53" s="28" t="s">
        <v>126</v>
      </c>
      <c r="B53" s="24"/>
      <c r="C53" s="24"/>
    </row>
    <row r="54" spans="1:3" ht="20.100000000000001" customHeight="1" x14ac:dyDescent="0.35">
      <c r="A54" s="17" t="s">
        <v>88</v>
      </c>
      <c r="B54" s="24"/>
      <c r="C54" s="24"/>
    </row>
    <row r="55" spans="1:3" ht="20.100000000000001" customHeight="1" x14ac:dyDescent="0.35">
      <c r="A55" s="27" t="s">
        <v>98</v>
      </c>
      <c r="B55" s="24"/>
      <c r="C55" s="24"/>
    </row>
    <row r="56" spans="1:3" ht="20.100000000000001" customHeight="1" x14ac:dyDescent="0.35">
      <c r="A56" s="28" t="s">
        <v>127</v>
      </c>
      <c r="B56" s="24"/>
      <c r="C56" s="24"/>
    </row>
    <row r="57" spans="1:3" ht="20.100000000000001" customHeight="1" x14ac:dyDescent="0.35">
      <c r="A57" s="28" t="s">
        <v>128</v>
      </c>
      <c r="B57" s="24"/>
      <c r="C57" s="24"/>
    </row>
    <row r="58" spans="1:3" ht="20.100000000000001" customHeight="1" x14ac:dyDescent="0.35">
      <c r="A58" s="28" t="s">
        <v>129</v>
      </c>
      <c r="B58" s="24"/>
      <c r="C58" s="24"/>
    </row>
    <row r="59" spans="1:3" ht="20.100000000000001" customHeight="1" x14ac:dyDescent="0.35">
      <c r="A59" s="28" t="s">
        <v>130</v>
      </c>
      <c r="B59" s="24"/>
      <c r="C59" s="24"/>
    </row>
    <row r="60" spans="1:3" ht="20.100000000000001" customHeight="1" x14ac:dyDescent="0.35">
      <c r="A60" s="28" t="s">
        <v>131</v>
      </c>
      <c r="B60" s="24"/>
      <c r="C60" s="24"/>
    </row>
    <row r="61" spans="1:3" ht="20.100000000000001" customHeight="1" x14ac:dyDescent="0.35">
      <c r="A61" s="28" t="s">
        <v>132</v>
      </c>
      <c r="B61" s="24"/>
      <c r="C61" s="24"/>
    </row>
    <row r="62" spans="1:3" ht="20.100000000000001" customHeight="1" x14ac:dyDescent="0.35">
      <c r="A62" s="28" t="s">
        <v>133</v>
      </c>
      <c r="B62" s="24"/>
      <c r="C62" s="24"/>
    </row>
    <row r="63" spans="1:3" ht="20.100000000000001" customHeight="1" x14ac:dyDescent="0.35">
      <c r="A63" s="28" t="s">
        <v>134</v>
      </c>
      <c r="B63" s="24"/>
      <c r="C63" s="24"/>
    </row>
    <row r="64" spans="1:3" ht="20.100000000000001" customHeight="1" x14ac:dyDescent="0.35">
      <c r="A64" s="17" t="s">
        <v>90</v>
      </c>
      <c r="B64" s="24"/>
      <c r="C64" s="24"/>
    </row>
    <row r="65" spans="1:3" ht="20.100000000000001" customHeight="1" x14ac:dyDescent="0.35">
      <c r="A65" s="27" t="s">
        <v>98</v>
      </c>
      <c r="B65" s="24"/>
      <c r="C65" s="24"/>
    </row>
    <row r="66" spans="1:3" ht="20.100000000000001" customHeight="1" x14ac:dyDescent="0.35">
      <c r="A66" s="28" t="s">
        <v>135</v>
      </c>
      <c r="B66" s="24"/>
      <c r="C66" s="24"/>
    </row>
    <row r="67" spans="1:3" ht="20.100000000000001" customHeight="1" x14ac:dyDescent="0.35">
      <c r="A67" s="18" t="s">
        <v>136</v>
      </c>
      <c r="B67" s="24"/>
      <c r="C67" s="24"/>
    </row>
    <row r="68" spans="1:3" ht="20.100000000000001" customHeight="1" x14ac:dyDescent="0.35">
      <c r="A68" s="18" t="s">
        <v>137</v>
      </c>
      <c r="B68" s="24"/>
      <c r="C68" s="24"/>
    </row>
    <row r="69" spans="1:3" ht="20.100000000000001" customHeight="1" x14ac:dyDescent="0.35">
      <c r="A69" s="19"/>
      <c r="B69" s="24"/>
      <c r="C69" s="24"/>
    </row>
    <row r="70" spans="1:3" ht="20.100000000000001" customHeight="1" x14ac:dyDescent="0.35">
      <c r="A70" s="28" t="s">
        <v>138</v>
      </c>
      <c r="B70" s="24"/>
      <c r="C70" s="24"/>
    </row>
    <row r="71" spans="1:3" ht="20.100000000000001" customHeight="1" x14ac:dyDescent="0.35">
      <c r="A71" s="20" t="s">
        <v>139</v>
      </c>
      <c r="B71" s="24"/>
      <c r="C71" s="24"/>
    </row>
    <row r="72" spans="1:3" ht="20.100000000000001" customHeight="1" x14ac:dyDescent="0.35">
      <c r="A72" s="20" t="s">
        <v>140</v>
      </c>
      <c r="B72" s="24"/>
      <c r="C72" s="24"/>
    </row>
    <row r="73" spans="1:3" ht="20.100000000000001" customHeight="1" x14ac:dyDescent="0.35">
      <c r="A73" s="28" t="s">
        <v>141</v>
      </c>
      <c r="B73" s="24"/>
      <c r="C73" s="24"/>
    </row>
    <row r="74" spans="1:3" ht="20.100000000000001" customHeight="1" x14ac:dyDescent="0.35">
      <c r="A74" s="20" t="s">
        <v>142</v>
      </c>
      <c r="B74" s="24"/>
      <c r="C74" s="24"/>
    </row>
    <row r="75" spans="1:3" ht="20.100000000000001" customHeight="1" x14ac:dyDescent="0.35">
      <c r="A75" s="20" t="s">
        <v>143</v>
      </c>
      <c r="B75" s="24"/>
      <c r="C75" s="24"/>
    </row>
    <row r="76" spans="1:3" ht="20.100000000000001" customHeight="1" x14ac:dyDescent="0.35">
      <c r="A76" s="28" t="s">
        <v>144</v>
      </c>
      <c r="B76" s="24"/>
      <c r="C76" s="24"/>
    </row>
    <row r="77" spans="1:3" ht="20.100000000000001" customHeight="1" x14ac:dyDescent="0.35">
      <c r="A77" s="20" t="s">
        <v>145</v>
      </c>
      <c r="B77" s="24"/>
      <c r="C77" s="24"/>
    </row>
    <row r="78" spans="1:3" ht="20.100000000000001" customHeight="1" x14ac:dyDescent="0.35">
      <c r="A78" s="20" t="s">
        <v>146</v>
      </c>
      <c r="B78" s="24"/>
      <c r="C78" s="24"/>
    </row>
    <row r="79" spans="1:3" ht="20.100000000000001" customHeight="1" x14ac:dyDescent="0.35">
      <c r="A79" s="20" t="s">
        <v>147</v>
      </c>
      <c r="B79" s="24"/>
      <c r="C79" s="24"/>
    </row>
    <row r="80" spans="1:3" ht="20.100000000000001" customHeight="1" x14ac:dyDescent="0.35">
      <c r="A80" s="21" t="s">
        <v>98</v>
      </c>
      <c r="B80" s="24"/>
      <c r="C80" s="24"/>
    </row>
    <row r="81" spans="1:3" ht="20.100000000000001" customHeight="1" x14ac:dyDescent="0.35">
      <c r="A81" s="20" t="s">
        <v>148</v>
      </c>
      <c r="B81" s="24"/>
      <c r="C81" s="24"/>
    </row>
    <row r="82" spans="1:3" ht="20.100000000000001" customHeight="1" x14ac:dyDescent="0.35">
      <c r="A82" s="20" t="s">
        <v>149</v>
      </c>
      <c r="B82" s="24"/>
      <c r="C82" s="24"/>
    </row>
    <row r="83" spans="1:3" ht="20.100000000000001" customHeight="1" x14ac:dyDescent="0.35">
      <c r="A83" s="20" t="s">
        <v>150</v>
      </c>
      <c r="B83" s="24"/>
      <c r="C83" s="24"/>
    </row>
    <row r="84" spans="1:3" ht="20.100000000000001" customHeight="1" x14ac:dyDescent="0.35">
      <c r="A84" s="20" t="s">
        <v>151</v>
      </c>
      <c r="B84" s="24"/>
      <c r="C84" s="24"/>
    </row>
    <row r="85" spans="1:3" ht="20.100000000000001" customHeight="1" x14ac:dyDescent="0.35">
      <c r="A85" s="17" t="s">
        <v>92</v>
      </c>
      <c r="B85" s="24"/>
      <c r="C85" s="24"/>
    </row>
    <row r="86" spans="1:3" ht="20.100000000000001" customHeight="1" x14ac:dyDescent="0.35">
      <c r="A86" s="21" t="s">
        <v>152</v>
      </c>
      <c r="B86" s="24"/>
      <c r="C86" s="24"/>
    </row>
    <row r="87" spans="1:3" ht="20.100000000000001" customHeight="1" x14ac:dyDescent="0.35">
      <c r="A87" s="22" t="s">
        <v>153</v>
      </c>
      <c r="B87" s="24"/>
      <c r="C87" s="24"/>
    </row>
    <row r="88" spans="1:3" ht="20.100000000000001" customHeight="1" x14ac:dyDescent="0.35">
      <c r="A88" s="22" t="s">
        <v>154</v>
      </c>
      <c r="B88" s="24"/>
      <c r="C88" s="24"/>
    </row>
    <row r="89" spans="1:3" ht="20.100000000000001" customHeight="1" x14ac:dyDescent="0.35">
      <c r="A89" s="22" t="s">
        <v>155</v>
      </c>
      <c r="B89" s="24"/>
      <c r="C89" s="24"/>
    </row>
    <row r="90" spans="1:3" ht="20.100000000000001" customHeight="1" x14ac:dyDescent="0.35">
      <c r="A90" s="22" t="s">
        <v>156</v>
      </c>
      <c r="B90" s="24"/>
      <c r="C90" s="24"/>
    </row>
    <row r="91" spans="1:3" ht="20.100000000000001" customHeight="1" x14ac:dyDescent="0.35">
      <c r="A91" s="22" t="s">
        <v>157</v>
      </c>
      <c r="B91" s="24"/>
      <c r="C91" s="24"/>
    </row>
    <row r="92" spans="1:3" ht="20.100000000000001" customHeight="1" x14ac:dyDescent="0.35">
      <c r="A92" s="22" t="s">
        <v>158</v>
      </c>
      <c r="B92" s="24"/>
      <c r="C92" s="24"/>
    </row>
    <row r="93" spans="1:3" ht="20.100000000000001" customHeight="1" x14ac:dyDescent="0.35">
      <c r="A93" s="17" t="s">
        <v>94</v>
      </c>
      <c r="B93" s="24"/>
      <c r="C93" s="24"/>
    </row>
    <row r="94" spans="1:3" ht="20.100000000000001" customHeight="1" x14ac:dyDescent="0.35">
      <c r="A94" s="22" t="s">
        <v>159</v>
      </c>
      <c r="B94" s="24"/>
      <c r="C94" s="24"/>
    </row>
    <row r="95" spans="1:3" ht="20.100000000000001" customHeight="1" x14ac:dyDescent="0.35">
      <c r="A95" s="22" t="s">
        <v>160</v>
      </c>
      <c r="B95" s="24"/>
      <c r="C95" s="24"/>
    </row>
    <row r="96" spans="1:3" ht="20.100000000000001" customHeight="1" x14ac:dyDescent="0.35">
      <c r="A96" s="22" t="s">
        <v>161</v>
      </c>
      <c r="B96" s="24"/>
      <c r="C96" s="24"/>
    </row>
    <row r="97" spans="1:3" ht="20.100000000000001" customHeight="1" x14ac:dyDescent="0.35">
      <c r="A97" s="22" t="s">
        <v>162</v>
      </c>
      <c r="B97" s="24"/>
      <c r="C97" s="24"/>
    </row>
    <row r="98" spans="1:3" ht="20.100000000000001" customHeight="1" x14ac:dyDescent="0.35">
      <c r="A98" s="22" t="s">
        <v>163</v>
      </c>
      <c r="B98" s="24"/>
      <c r="C98" s="24"/>
    </row>
    <row r="99" spans="1:3" ht="20.100000000000001" customHeight="1" x14ac:dyDescent="0.35">
      <c r="A99" s="22" t="s">
        <v>164</v>
      </c>
      <c r="B99" s="24"/>
      <c r="C99" s="24"/>
    </row>
    <row r="100" spans="1:3" ht="20.100000000000001" customHeight="1" x14ac:dyDescent="0.35">
      <c r="A100" s="22" t="s">
        <v>165</v>
      </c>
      <c r="B100" s="24"/>
      <c r="C100" s="24"/>
    </row>
    <row r="101" spans="1:3" ht="20.100000000000001" customHeight="1" x14ac:dyDescent="0.35">
      <c r="A101" s="28"/>
      <c r="B101" s="24"/>
      <c r="C101" s="24"/>
    </row>
    <row r="102" spans="1:3" ht="20.100000000000001" customHeight="1" x14ac:dyDescent="0.35">
      <c r="A102" s="28"/>
      <c r="B102" s="24"/>
      <c r="C102" s="24"/>
    </row>
    <row r="103" spans="1:3" ht="20.100000000000001" customHeight="1" x14ac:dyDescent="0.35">
      <c r="A103" s="28"/>
      <c r="B103" s="24"/>
      <c r="C103" s="24"/>
    </row>
    <row r="104" spans="1:3" ht="20.100000000000001" customHeight="1" x14ac:dyDescent="0.35">
      <c r="A104" s="28"/>
      <c r="B104" s="24"/>
      <c r="C104" s="24"/>
    </row>
    <row r="105" spans="1:3" ht="20.100000000000001" customHeight="1" x14ac:dyDescent="0.35">
      <c r="A105" s="28"/>
      <c r="B105" s="24"/>
      <c r="C105" s="2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3"/>
  <sheetViews>
    <sheetView topLeftCell="A40" zoomScale="85" zoomScaleNormal="85" workbookViewId="0">
      <selection activeCell="H80" sqref="H80"/>
    </sheetView>
  </sheetViews>
  <sheetFormatPr defaultColWidth="9.109375" defaultRowHeight="13.8" x14ac:dyDescent="0.25"/>
  <cols>
    <col min="1" max="1" width="9.109375" style="257"/>
    <col min="2" max="2" width="31.88671875" style="257" customWidth="1"/>
    <col min="3" max="3" width="27.88671875" style="257" customWidth="1"/>
    <col min="4" max="4" width="11.109375" style="257" customWidth="1"/>
    <col min="5" max="5" width="11.6640625" style="257" customWidth="1"/>
    <col min="6" max="6" width="10.5546875" style="257" customWidth="1"/>
    <col min="7" max="7" width="36.88671875" style="257" customWidth="1"/>
    <col min="8" max="8" width="40.88671875" style="257" customWidth="1"/>
    <col min="9" max="16384" width="9.109375" style="257"/>
  </cols>
  <sheetData>
    <row r="1" spans="1:9" ht="17.399999999999999" x14ac:dyDescent="0.3">
      <c r="B1" s="258" t="s">
        <v>30</v>
      </c>
      <c r="C1" s="258"/>
      <c r="E1" s="259"/>
      <c r="F1" s="259"/>
    </row>
    <row r="3" spans="1:9" ht="35.25" customHeight="1" x14ac:dyDescent="0.25">
      <c r="A3" s="260" t="s">
        <v>66</v>
      </c>
      <c r="B3" s="493" t="str">
        <f>[1]PAMs!B4</f>
        <v>Ойн доройтол буурч, ойн түймрийг даван туулах чадвар дээшилнэ</v>
      </c>
      <c r="C3" s="494"/>
      <c r="D3" s="493" t="str">
        <f>[1]PAMs!B11</f>
        <v>Үйл ажиллагаа 1.1: Унанги мод цэвэрлэх, тогтвортой аргаар мод бэлтгэх, унанги модыг цэвэрлэх сийрэгжүүлэлт хийж түймрийн эрсдэлийг бууруулах, экосистемийн эрүүл мэндийг сэргээх, үйлдвэрлэлийг материалаар хангах үндэсний хэмжээний хөтөлбөр хэрэгжүүлэх</v>
      </c>
      <c r="E3" s="494"/>
      <c r="F3" s="494"/>
      <c r="G3" s="494"/>
      <c r="H3" s="497"/>
      <c r="I3" s="233"/>
    </row>
    <row r="4" spans="1:9" ht="24.75" customHeight="1" x14ac:dyDescent="0.3">
      <c r="A4" s="261"/>
      <c r="B4" s="495"/>
      <c r="C4" s="496"/>
      <c r="D4" s="495"/>
      <c r="E4" s="496"/>
      <c r="F4" s="496"/>
      <c r="G4" s="496"/>
      <c r="H4" s="498"/>
      <c r="I4" s="233"/>
    </row>
    <row r="5" spans="1:9" ht="15.6" x14ac:dyDescent="0.3">
      <c r="A5" s="261"/>
      <c r="B5" s="262" t="s">
        <v>31</v>
      </c>
      <c r="C5" s="263"/>
      <c r="D5" s="263"/>
      <c r="E5" s="263"/>
      <c r="F5" s="263"/>
      <c r="G5" s="263"/>
      <c r="H5" s="263"/>
    </row>
    <row r="6" spans="1:9" s="265" customFormat="1" ht="84.75" customHeight="1" x14ac:dyDescent="0.3">
      <c r="A6" s="264"/>
      <c r="B6" s="221" t="s">
        <v>32</v>
      </c>
      <c r="C6" s="221" t="s">
        <v>35</v>
      </c>
      <c r="D6" s="221" t="s">
        <v>33</v>
      </c>
      <c r="E6" s="221" t="s">
        <v>34</v>
      </c>
      <c r="F6" s="221" t="s">
        <v>39</v>
      </c>
      <c r="G6" s="221" t="s">
        <v>42</v>
      </c>
      <c r="H6" s="221" t="s">
        <v>35</v>
      </c>
    </row>
    <row r="7" spans="1:9" ht="15.6" x14ac:dyDescent="0.3">
      <c r="A7" s="261"/>
      <c r="B7" s="490" t="s">
        <v>40</v>
      </c>
      <c r="C7" s="490"/>
      <c r="D7" s="490"/>
      <c r="E7" s="490"/>
      <c r="F7" s="490"/>
      <c r="G7" s="490"/>
      <c r="H7" s="490"/>
    </row>
    <row r="8" spans="1:9" ht="76.5" customHeight="1" x14ac:dyDescent="0.3">
      <c r="A8" s="266" t="s">
        <v>834</v>
      </c>
      <c r="B8" s="267" t="s">
        <v>294</v>
      </c>
      <c r="C8" s="268"/>
      <c r="D8" s="269">
        <v>4</v>
      </c>
      <c r="E8" s="269">
        <v>4</v>
      </c>
      <c r="F8" s="269">
        <v>16</v>
      </c>
      <c r="G8" s="214" t="s">
        <v>334</v>
      </c>
      <c r="H8" s="207"/>
    </row>
    <row r="9" spans="1:9" ht="62.4" x14ac:dyDescent="0.3">
      <c r="A9" s="266" t="s">
        <v>835</v>
      </c>
      <c r="B9" s="270" t="s">
        <v>335</v>
      </c>
      <c r="C9" s="207" t="s">
        <v>333</v>
      </c>
      <c r="D9" s="269">
        <v>3</v>
      </c>
      <c r="E9" s="269">
        <v>3</v>
      </c>
      <c r="F9" s="269">
        <v>9</v>
      </c>
      <c r="G9" s="271"/>
      <c r="H9" s="268"/>
    </row>
    <row r="10" spans="1:9" ht="15.6" x14ac:dyDescent="0.3">
      <c r="A10" s="266"/>
      <c r="B10" s="484" t="s">
        <v>41</v>
      </c>
      <c r="C10" s="484"/>
      <c r="D10" s="484"/>
      <c r="E10" s="484"/>
      <c r="F10" s="484"/>
      <c r="G10" s="484"/>
      <c r="H10" s="484"/>
    </row>
    <row r="11" spans="1:9" ht="76.5" customHeight="1" x14ac:dyDescent="0.3">
      <c r="A11" s="266" t="s">
        <v>835</v>
      </c>
      <c r="B11" s="214" t="s">
        <v>821</v>
      </c>
      <c r="C11" s="268"/>
      <c r="D11" s="269">
        <v>4</v>
      </c>
      <c r="E11" s="269">
        <v>4</v>
      </c>
      <c r="F11" s="269">
        <v>16</v>
      </c>
      <c r="G11" s="214" t="s">
        <v>794</v>
      </c>
      <c r="H11" s="214" t="s">
        <v>822</v>
      </c>
    </row>
    <row r="12" spans="1:9" ht="81" customHeight="1" x14ac:dyDescent="0.3">
      <c r="A12" s="266" t="s">
        <v>836</v>
      </c>
      <c r="B12" s="214" t="s">
        <v>823</v>
      </c>
      <c r="C12" s="268"/>
      <c r="D12" s="269">
        <v>4</v>
      </c>
      <c r="E12" s="269">
        <v>4</v>
      </c>
      <c r="F12" s="269">
        <v>16</v>
      </c>
      <c r="G12" s="214" t="s">
        <v>824</v>
      </c>
      <c r="H12" s="214" t="s">
        <v>825</v>
      </c>
    </row>
    <row r="13" spans="1:9" ht="15.6" x14ac:dyDescent="0.3">
      <c r="A13" s="261"/>
      <c r="B13" s="486" t="s">
        <v>43</v>
      </c>
      <c r="C13" s="486"/>
      <c r="D13" s="486"/>
      <c r="E13" s="486"/>
      <c r="F13" s="486"/>
      <c r="G13" s="486"/>
      <c r="H13" s="486"/>
    </row>
    <row r="14" spans="1:9" ht="137.25" customHeight="1" x14ac:dyDescent="0.3">
      <c r="A14" s="261" t="s">
        <v>837</v>
      </c>
      <c r="B14" s="214" t="s">
        <v>826</v>
      </c>
      <c r="C14" s="207" t="s">
        <v>827</v>
      </c>
      <c r="D14" s="269">
        <v>3</v>
      </c>
      <c r="E14" s="269">
        <v>3</v>
      </c>
      <c r="F14" s="269">
        <v>9</v>
      </c>
      <c r="G14" s="267" t="s">
        <v>336</v>
      </c>
      <c r="H14" s="267" t="s">
        <v>828</v>
      </c>
    </row>
    <row r="15" spans="1:9" ht="15.6" x14ac:dyDescent="0.3">
      <c r="A15" s="261"/>
      <c r="B15" s="272" t="s">
        <v>36</v>
      </c>
      <c r="C15" s="272"/>
      <c r="D15" s="272"/>
      <c r="E15" s="272"/>
      <c r="F15" s="272"/>
      <c r="G15" s="272"/>
      <c r="H15" s="272"/>
    </row>
    <row r="16" spans="1:9" ht="84" customHeight="1" x14ac:dyDescent="0.3">
      <c r="A16" s="261"/>
      <c r="B16" s="273" t="s">
        <v>37</v>
      </c>
      <c r="C16" s="221" t="s">
        <v>35</v>
      </c>
      <c r="D16" s="221" t="s">
        <v>33</v>
      </c>
      <c r="E16" s="221" t="s">
        <v>44</v>
      </c>
      <c r="F16" s="221" t="s">
        <v>39</v>
      </c>
      <c r="G16" s="221" t="s">
        <v>67</v>
      </c>
      <c r="H16" s="221" t="s">
        <v>35</v>
      </c>
    </row>
    <row r="17" spans="1:8" ht="15.6" x14ac:dyDescent="0.3">
      <c r="A17" s="261"/>
      <c r="B17" s="490" t="s">
        <v>40</v>
      </c>
      <c r="C17" s="490"/>
      <c r="D17" s="490"/>
      <c r="E17" s="490"/>
      <c r="F17" s="490"/>
      <c r="G17" s="490"/>
      <c r="H17" s="490"/>
    </row>
    <row r="18" spans="1:8" ht="142.5" customHeight="1" x14ac:dyDescent="0.25">
      <c r="A18" s="266" t="s">
        <v>838</v>
      </c>
      <c r="B18" s="215" t="s">
        <v>970</v>
      </c>
      <c r="C18" s="207" t="s">
        <v>795</v>
      </c>
      <c r="D18" s="269">
        <v>4</v>
      </c>
      <c r="E18" s="269">
        <v>4</v>
      </c>
      <c r="F18" s="269">
        <v>16</v>
      </c>
      <c r="G18" s="274" t="s">
        <v>829</v>
      </c>
      <c r="H18" s="223" t="s">
        <v>342</v>
      </c>
    </row>
    <row r="19" spans="1:8" ht="94.5" customHeight="1" x14ac:dyDescent="0.25">
      <c r="A19" s="266" t="s">
        <v>834</v>
      </c>
      <c r="B19" s="275" t="s">
        <v>337</v>
      </c>
      <c r="C19" s="214"/>
      <c r="D19" s="269">
        <v>3</v>
      </c>
      <c r="E19" s="269">
        <v>4</v>
      </c>
      <c r="F19" s="269">
        <v>12</v>
      </c>
      <c r="G19" s="276" t="s">
        <v>212</v>
      </c>
      <c r="H19" s="207"/>
    </row>
    <row r="20" spans="1:8" ht="15.6" x14ac:dyDescent="0.3">
      <c r="A20" s="261"/>
      <c r="B20" s="484" t="s">
        <v>41</v>
      </c>
      <c r="C20" s="484"/>
      <c r="D20" s="484"/>
      <c r="E20" s="484"/>
      <c r="F20" s="484"/>
      <c r="G20" s="484"/>
      <c r="H20" s="484"/>
    </row>
    <row r="21" spans="1:8" ht="62.4" x14ac:dyDescent="0.3">
      <c r="A21" s="266" t="s">
        <v>835</v>
      </c>
      <c r="B21" s="275" t="s">
        <v>830</v>
      </c>
      <c r="C21" s="277" t="s">
        <v>921</v>
      </c>
      <c r="D21" s="269">
        <v>4</v>
      </c>
      <c r="E21" s="269">
        <v>4</v>
      </c>
      <c r="F21" s="269">
        <v>16</v>
      </c>
      <c r="G21" s="271" t="s">
        <v>338</v>
      </c>
      <c r="H21" s="207" t="s">
        <v>339</v>
      </c>
    </row>
    <row r="22" spans="1:8" ht="108.75" customHeight="1" x14ac:dyDescent="0.3">
      <c r="A22" s="266" t="s">
        <v>835</v>
      </c>
      <c r="B22" s="275" t="s">
        <v>340</v>
      </c>
      <c r="C22" s="268"/>
      <c r="D22" s="269">
        <v>4</v>
      </c>
      <c r="E22" s="269">
        <v>3</v>
      </c>
      <c r="F22" s="269">
        <v>12</v>
      </c>
      <c r="G22" s="268"/>
      <c r="H22" s="207"/>
    </row>
    <row r="23" spans="1:8" ht="96.75" customHeight="1" x14ac:dyDescent="0.3">
      <c r="A23" s="266" t="s">
        <v>835</v>
      </c>
      <c r="B23" s="278" t="s">
        <v>341</v>
      </c>
      <c r="C23" s="261"/>
      <c r="D23" s="279">
        <v>3</v>
      </c>
      <c r="E23" s="279">
        <v>2</v>
      </c>
      <c r="F23" s="279">
        <v>6</v>
      </c>
      <c r="G23" s="280"/>
      <c r="H23" s="280"/>
    </row>
    <row r="24" spans="1:8" ht="17.25" customHeight="1" x14ac:dyDescent="0.3">
      <c r="A24" s="261"/>
      <c r="B24" s="486" t="s">
        <v>43</v>
      </c>
      <c r="C24" s="486"/>
      <c r="D24" s="486"/>
      <c r="E24" s="486"/>
      <c r="F24" s="486"/>
      <c r="G24" s="486"/>
      <c r="H24" s="486"/>
    </row>
    <row r="25" spans="1:8" ht="96.75" customHeight="1" x14ac:dyDescent="0.25">
      <c r="A25" s="266" t="s">
        <v>838</v>
      </c>
      <c r="B25" s="215" t="s">
        <v>239</v>
      </c>
      <c r="C25" s="214"/>
      <c r="D25" s="269">
        <v>4</v>
      </c>
      <c r="E25" s="269">
        <v>4</v>
      </c>
      <c r="F25" s="269">
        <v>16</v>
      </c>
      <c r="G25" s="207" t="s">
        <v>831</v>
      </c>
      <c r="H25" s="207" t="s">
        <v>343</v>
      </c>
    </row>
    <row r="26" spans="1:8" ht="113.25" customHeight="1" x14ac:dyDescent="0.3">
      <c r="A26" s="266" t="s">
        <v>839</v>
      </c>
      <c r="B26" s="270" t="s">
        <v>68</v>
      </c>
      <c r="C26" s="215" t="s">
        <v>344</v>
      </c>
      <c r="D26" s="269">
        <v>4</v>
      </c>
      <c r="E26" s="269">
        <v>3</v>
      </c>
      <c r="F26" s="269">
        <v>12</v>
      </c>
      <c r="G26" s="268"/>
      <c r="H26" s="207"/>
    </row>
    <row r="27" spans="1:8" ht="32.25" customHeight="1" x14ac:dyDescent="0.3">
      <c r="A27" s="261"/>
      <c r="B27" s="492" t="str">
        <f>[1]PAMs!B4</f>
        <v>Ойн доройтол буурч, ойн түймрийг даван туулах чадвар дээшилнэ</v>
      </c>
      <c r="C27" s="492"/>
      <c r="D27" s="492" t="str">
        <f>[1]PAMs!B12</f>
        <v>Үйл ажиллагаа 1.2: Орон нутгийн хүн амын зан үйлийг өөрчлөх, мэдлэг мэдэгдэхүүн олгох замаар хүний үйл ажиллагаанаас шалтгаалсан ойн түймрийг бууруулах</v>
      </c>
      <c r="E27" s="492"/>
      <c r="F27" s="492"/>
      <c r="G27" s="492"/>
      <c r="H27" s="492"/>
    </row>
    <row r="28" spans="1:8" ht="15.6" x14ac:dyDescent="0.3">
      <c r="A28" s="261"/>
      <c r="B28" s="262" t="s">
        <v>31</v>
      </c>
      <c r="C28" s="262"/>
      <c r="D28" s="262"/>
      <c r="E28" s="262"/>
      <c r="F28" s="262"/>
      <c r="G28" s="262"/>
      <c r="H28" s="262"/>
    </row>
    <row r="29" spans="1:8" s="265" customFormat="1" ht="91.5" customHeight="1" x14ac:dyDescent="0.3">
      <c r="A29" s="264"/>
      <c r="B29" s="221" t="s">
        <v>32</v>
      </c>
      <c r="C29" s="221" t="s">
        <v>35</v>
      </c>
      <c r="D29" s="221" t="s">
        <v>33</v>
      </c>
      <c r="E29" s="221" t="s">
        <v>34</v>
      </c>
      <c r="F29" s="221" t="s">
        <v>39</v>
      </c>
      <c r="G29" s="221" t="s">
        <v>38</v>
      </c>
      <c r="H29" s="221" t="s">
        <v>35</v>
      </c>
    </row>
    <row r="30" spans="1:8" ht="15.6" x14ac:dyDescent="0.3">
      <c r="A30" s="261"/>
      <c r="B30" s="485" t="s">
        <v>40</v>
      </c>
      <c r="C30" s="485"/>
      <c r="D30" s="485"/>
      <c r="E30" s="485"/>
      <c r="F30" s="485"/>
      <c r="G30" s="485"/>
      <c r="H30" s="485"/>
    </row>
    <row r="31" spans="1:8" ht="88.5" customHeight="1" x14ac:dyDescent="0.3">
      <c r="A31" s="261" t="s">
        <v>835</v>
      </c>
      <c r="B31" s="214" t="s">
        <v>832</v>
      </c>
      <c r="C31" s="268"/>
      <c r="D31" s="269">
        <v>4</v>
      </c>
      <c r="E31" s="269">
        <v>5</v>
      </c>
      <c r="F31" s="269">
        <v>20</v>
      </c>
      <c r="G31" s="214" t="s">
        <v>833</v>
      </c>
      <c r="H31" s="207" t="s">
        <v>345</v>
      </c>
    </row>
    <row r="32" spans="1:8" ht="13.5" customHeight="1" x14ac:dyDescent="0.3">
      <c r="A32" s="261"/>
      <c r="B32" s="484" t="s">
        <v>41</v>
      </c>
      <c r="C32" s="484"/>
      <c r="D32" s="484"/>
      <c r="E32" s="484"/>
      <c r="F32" s="484"/>
      <c r="G32" s="484"/>
      <c r="H32" s="484"/>
    </row>
    <row r="33" spans="1:8" ht="54.75" customHeight="1" x14ac:dyDescent="0.3">
      <c r="A33" s="261" t="s">
        <v>834</v>
      </c>
      <c r="B33" s="267" t="s">
        <v>346</v>
      </c>
      <c r="C33" s="281"/>
      <c r="D33" s="282">
        <v>4</v>
      </c>
      <c r="E33" s="282">
        <v>4</v>
      </c>
      <c r="F33" s="282">
        <v>16</v>
      </c>
      <c r="G33" s="207" t="s">
        <v>347</v>
      </c>
      <c r="H33" s="268"/>
    </row>
    <row r="34" spans="1:8" ht="15.6" x14ac:dyDescent="0.3">
      <c r="A34" s="261"/>
      <c r="B34" s="486" t="s">
        <v>43</v>
      </c>
      <c r="C34" s="486"/>
      <c r="D34" s="486"/>
      <c r="E34" s="486"/>
      <c r="F34" s="486"/>
      <c r="G34" s="486"/>
      <c r="H34" s="486"/>
    </row>
    <row r="35" spans="1:8" ht="142.5" customHeight="1" x14ac:dyDescent="0.3">
      <c r="A35" s="266" t="s">
        <v>840</v>
      </c>
      <c r="B35" s="270" t="s">
        <v>796</v>
      </c>
      <c r="C35" s="283"/>
      <c r="D35" s="282">
        <v>4</v>
      </c>
      <c r="E35" s="282">
        <v>4</v>
      </c>
      <c r="F35" s="282">
        <v>16</v>
      </c>
      <c r="G35" s="270" t="s">
        <v>348</v>
      </c>
      <c r="H35" s="215"/>
    </row>
    <row r="36" spans="1:8" ht="66" customHeight="1" x14ac:dyDescent="0.3">
      <c r="A36" s="266" t="s">
        <v>841</v>
      </c>
      <c r="B36" s="284" t="s">
        <v>349</v>
      </c>
      <c r="C36" s="283"/>
      <c r="D36" s="282">
        <v>3</v>
      </c>
      <c r="E36" s="282">
        <v>3</v>
      </c>
      <c r="F36" s="282">
        <v>9</v>
      </c>
      <c r="G36" s="283"/>
      <c r="H36" s="283"/>
    </row>
    <row r="37" spans="1:8" ht="15.6" x14ac:dyDescent="0.3">
      <c r="A37" s="261"/>
      <c r="B37" s="272" t="s">
        <v>36</v>
      </c>
      <c r="C37" s="272"/>
      <c r="D37" s="272"/>
      <c r="E37" s="272"/>
      <c r="F37" s="272"/>
      <c r="G37" s="272"/>
      <c r="H37" s="272"/>
    </row>
    <row r="38" spans="1:8" ht="91.5" customHeight="1" x14ac:dyDescent="0.3">
      <c r="A38" s="261"/>
      <c r="B38" s="226" t="s">
        <v>37</v>
      </c>
      <c r="C38" s="221" t="s">
        <v>35</v>
      </c>
      <c r="D38" s="227" t="s">
        <v>33</v>
      </c>
      <c r="E38" s="227" t="s">
        <v>44</v>
      </c>
      <c r="F38" s="221" t="s">
        <v>39</v>
      </c>
      <c r="G38" s="227" t="s">
        <v>67</v>
      </c>
      <c r="H38" s="227" t="s">
        <v>35</v>
      </c>
    </row>
    <row r="39" spans="1:8" ht="15.6" x14ac:dyDescent="0.3">
      <c r="A39" s="261"/>
      <c r="B39" s="485" t="s">
        <v>40</v>
      </c>
      <c r="C39" s="485"/>
      <c r="D39" s="485"/>
      <c r="E39" s="485"/>
      <c r="F39" s="485"/>
      <c r="G39" s="485"/>
      <c r="H39" s="485"/>
    </row>
    <row r="40" spans="1:8" ht="81" customHeight="1" x14ac:dyDescent="0.25">
      <c r="A40" s="266" t="s">
        <v>842</v>
      </c>
      <c r="B40" s="214" t="s">
        <v>352</v>
      </c>
      <c r="C40" s="285"/>
      <c r="D40" s="269">
        <v>3</v>
      </c>
      <c r="E40" s="269">
        <v>3</v>
      </c>
      <c r="F40" s="269">
        <v>9</v>
      </c>
      <c r="G40" s="214"/>
      <c r="H40" s="207"/>
    </row>
    <row r="41" spans="1:8" ht="15.6" x14ac:dyDescent="0.3">
      <c r="A41" s="266"/>
      <c r="B41" s="484" t="s">
        <v>41</v>
      </c>
      <c r="C41" s="484"/>
      <c r="D41" s="484"/>
      <c r="E41" s="484"/>
      <c r="F41" s="484"/>
      <c r="G41" s="484"/>
      <c r="H41" s="484"/>
    </row>
    <row r="42" spans="1:8" ht="163.5" customHeight="1" x14ac:dyDescent="0.3">
      <c r="A42" s="266" t="s">
        <v>843</v>
      </c>
      <c r="B42" s="207" t="s">
        <v>353</v>
      </c>
      <c r="C42" s="268"/>
      <c r="D42" s="269">
        <v>3</v>
      </c>
      <c r="E42" s="269">
        <v>4</v>
      </c>
      <c r="F42" s="269">
        <v>12</v>
      </c>
      <c r="G42" s="207" t="s">
        <v>845</v>
      </c>
      <c r="H42" s="207"/>
    </row>
    <row r="43" spans="1:8" ht="15.6" x14ac:dyDescent="0.3">
      <c r="A43" s="266"/>
      <c r="B43" s="486" t="s">
        <v>43</v>
      </c>
      <c r="C43" s="486"/>
      <c r="D43" s="486"/>
      <c r="E43" s="486"/>
      <c r="F43" s="486"/>
      <c r="G43" s="486"/>
      <c r="H43" s="486"/>
    </row>
    <row r="44" spans="1:8" ht="89.25" customHeight="1" x14ac:dyDescent="0.25">
      <c r="A44" s="266" t="s">
        <v>844</v>
      </c>
      <c r="B44" s="207" t="s">
        <v>350</v>
      </c>
      <c r="C44" s="207" t="s">
        <v>846</v>
      </c>
      <c r="D44" s="269">
        <v>4</v>
      </c>
      <c r="E44" s="269">
        <v>4</v>
      </c>
      <c r="F44" s="269">
        <v>16</v>
      </c>
      <c r="G44" s="214" t="s">
        <v>351</v>
      </c>
      <c r="H44" s="207"/>
    </row>
    <row r="45" spans="1:8" ht="45" customHeight="1" x14ac:dyDescent="0.3">
      <c r="A45" s="261"/>
      <c r="B45" s="487" t="str">
        <f>[1]PAMs!B4</f>
        <v>Ойн доройтол буурч, ойн түймрийг даван туулах чадвар дээшилнэ</v>
      </c>
      <c r="C45" s="489"/>
      <c r="D45" s="487" t="str">
        <f>[1]PAMs!_ftnref1</f>
        <v xml:space="preserve">Үйл ажиллагаа 1.3: Ойн түймрийн өндөр эрсдэлтэй нутгуудад эргүүл хамгаалалт, хяналтыг нэмэгдүүлэх </v>
      </c>
      <c r="E45" s="488"/>
      <c r="F45" s="488"/>
      <c r="G45" s="488"/>
      <c r="H45" s="489"/>
    </row>
    <row r="46" spans="1:8" ht="15.6" x14ac:dyDescent="0.3">
      <c r="A46" s="261"/>
      <c r="B46" s="262" t="s">
        <v>31</v>
      </c>
      <c r="C46" s="262"/>
      <c r="D46" s="262"/>
      <c r="E46" s="262"/>
      <c r="F46" s="262"/>
      <c r="G46" s="262"/>
      <c r="H46" s="262"/>
    </row>
    <row r="47" spans="1:8" s="265" customFormat="1" ht="86.25" customHeight="1" x14ac:dyDescent="0.3">
      <c r="A47" s="264"/>
      <c r="B47" s="221" t="s">
        <v>32</v>
      </c>
      <c r="C47" s="221" t="s">
        <v>35</v>
      </c>
      <c r="D47" s="221" t="s">
        <v>33</v>
      </c>
      <c r="E47" s="221" t="s">
        <v>34</v>
      </c>
      <c r="F47" s="221" t="s">
        <v>39</v>
      </c>
      <c r="G47" s="221" t="s">
        <v>38</v>
      </c>
      <c r="H47" s="221" t="s">
        <v>35</v>
      </c>
    </row>
    <row r="48" spans="1:8" ht="15.6" x14ac:dyDescent="0.3">
      <c r="A48" s="261"/>
      <c r="B48" s="490" t="s">
        <v>40</v>
      </c>
      <c r="C48" s="490"/>
      <c r="D48" s="490"/>
      <c r="E48" s="490"/>
      <c r="F48" s="490"/>
      <c r="G48" s="490"/>
      <c r="H48" s="490"/>
    </row>
    <row r="49" spans="1:8" ht="97.5" customHeight="1" x14ac:dyDescent="0.25">
      <c r="A49" s="266" t="s">
        <v>835</v>
      </c>
      <c r="B49" s="286" t="s">
        <v>69</v>
      </c>
      <c r="C49" s="287"/>
      <c r="D49" s="288">
        <v>4</v>
      </c>
      <c r="E49" s="288">
        <v>3</v>
      </c>
      <c r="F49" s="288">
        <v>12</v>
      </c>
      <c r="G49" s="289" t="s">
        <v>357</v>
      </c>
      <c r="H49" s="289" t="s">
        <v>354</v>
      </c>
    </row>
    <row r="50" spans="1:8" ht="41.4" x14ac:dyDescent="0.25">
      <c r="A50" s="405" t="s">
        <v>919</v>
      </c>
      <c r="B50" s="406" t="s">
        <v>920</v>
      </c>
      <c r="C50" s="405"/>
      <c r="D50" s="405"/>
      <c r="E50" s="405"/>
      <c r="F50" s="405"/>
      <c r="G50" s="405"/>
      <c r="H50" s="405"/>
    </row>
    <row r="51" spans="1:8" ht="15.6" x14ac:dyDescent="0.3">
      <c r="A51" s="266"/>
      <c r="B51" s="491" t="s">
        <v>41</v>
      </c>
      <c r="C51" s="491"/>
      <c r="D51" s="491"/>
      <c r="E51" s="491"/>
      <c r="F51" s="491"/>
      <c r="G51" s="491"/>
      <c r="H51" s="491"/>
    </row>
    <row r="52" spans="1:8" ht="51" customHeight="1" x14ac:dyDescent="0.3">
      <c r="A52" s="266" t="s">
        <v>835</v>
      </c>
      <c r="B52" s="284" t="s">
        <v>797</v>
      </c>
      <c r="C52" s="271" t="s">
        <v>848</v>
      </c>
      <c r="D52" s="269">
        <v>3</v>
      </c>
      <c r="E52" s="269">
        <v>3</v>
      </c>
      <c r="F52" s="269">
        <v>9</v>
      </c>
      <c r="G52" s="290"/>
      <c r="H52" s="268"/>
    </row>
    <row r="53" spans="1:8" ht="46.8" x14ac:dyDescent="0.3">
      <c r="A53" s="266" t="s">
        <v>847</v>
      </c>
      <c r="B53" s="271" t="s">
        <v>849</v>
      </c>
      <c r="C53" s="268"/>
      <c r="D53" s="269">
        <v>3</v>
      </c>
      <c r="E53" s="269">
        <v>4</v>
      </c>
      <c r="F53" s="269">
        <v>12</v>
      </c>
      <c r="G53" s="268"/>
      <c r="H53" s="268"/>
    </row>
    <row r="54" spans="1:8" ht="15.6" x14ac:dyDescent="0.3">
      <c r="A54" s="261"/>
      <c r="B54" s="486" t="s">
        <v>43</v>
      </c>
      <c r="C54" s="486"/>
      <c r="D54" s="486"/>
      <c r="E54" s="486"/>
      <c r="F54" s="486"/>
      <c r="G54" s="486"/>
      <c r="H54" s="486"/>
    </row>
    <row r="55" spans="1:8" ht="67.5" customHeight="1" x14ac:dyDescent="0.3">
      <c r="A55" s="266" t="s">
        <v>838</v>
      </c>
      <c r="B55" s="275" t="s">
        <v>355</v>
      </c>
      <c r="C55" s="268"/>
      <c r="D55" s="269">
        <v>4</v>
      </c>
      <c r="E55" s="269">
        <v>3</v>
      </c>
      <c r="F55" s="269">
        <v>12</v>
      </c>
      <c r="G55" s="214" t="s">
        <v>361</v>
      </c>
      <c r="H55" s="208"/>
    </row>
    <row r="56" spans="1:8" ht="90" customHeight="1" x14ac:dyDescent="0.3">
      <c r="A56" s="266" t="s">
        <v>841</v>
      </c>
      <c r="B56" s="275" t="s">
        <v>356</v>
      </c>
      <c r="C56" s="271" t="s">
        <v>358</v>
      </c>
      <c r="D56" s="269">
        <v>3</v>
      </c>
      <c r="E56" s="269">
        <v>4</v>
      </c>
      <c r="F56" s="269">
        <v>12</v>
      </c>
      <c r="G56" s="214" t="s">
        <v>359</v>
      </c>
      <c r="H56" s="208"/>
    </row>
    <row r="57" spans="1:8" ht="15.6" x14ac:dyDescent="0.3">
      <c r="A57" s="261"/>
      <c r="B57" s="272" t="s">
        <v>36</v>
      </c>
      <c r="C57" s="272"/>
      <c r="D57" s="272"/>
      <c r="E57" s="272"/>
      <c r="F57" s="272"/>
      <c r="G57" s="272"/>
      <c r="H57" s="272"/>
    </row>
    <row r="58" spans="1:8" ht="81" customHeight="1" x14ac:dyDescent="0.3">
      <c r="A58" s="261"/>
      <c r="B58" s="226" t="s">
        <v>37</v>
      </c>
      <c r="C58" s="221" t="s">
        <v>35</v>
      </c>
      <c r="D58" s="227" t="s">
        <v>33</v>
      </c>
      <c r="E58" s="227" t="s">
        <v>44</v>
      </c>
      <c r="F58" s="221" t="s">
        <v>39</v>
      </c>
      <c r="G58" s="227" t="s">
        <v>67</v>
      </c>
      <c r="H58" s="227" t="s">
        <v>35</v>
      </c>
    </row>
    <row r="59" spans="1:8" ht="15.6" x14ac:dyDescent="0.3">
      <c r="A59" s="261"/>
      <c r="B59" s="490" t="s">
        <v>40</v>
      </c>
      <c r="C59" s="490"/>
      <c r="D59" s="490"/>
      <c r="E59" s="490"/>
      <c r="F59" s="490"/>
      <c r="G59" s="490"/>
      <c r="H59" s="490"/>
    </row>
    <row r="60" spans="1:8" ht="242.25" customHeight="1" x14ac:dyDescent="0.3">
      <c r="A60" s="266" t="s">
        <v>853</v>
      </c>
      <c r="B60" s="274" t="s">
        <v>850</v>
      </c>
      <c r="C60" s="268"/>
      <c r="D60" s="269">
        <v>5</v>
      </c>
      <c r="E60" s="269">
        <v>4</v>
      </c>
      <c r="F60" s="269">
        <v>20</v>
      </c>
      <c r="G60" s="275" t="s">
        <v>851</v>
      </c>
      <c r="H60" s="208" t="s">
        <v>360</v>
      </c>
    </row>
    <row r="61" spans="1:8" ht="15.6" x14ac:dyDescent="0.3">
      <c r="A61" s="266"/>
      <c r="B61" s="484" t="s">
        <v>41</v>
      </c>
      <c r="C61" s="484"/>
      <c r="D61" s="484"/>
      <c r="E61" s="484"/>
      <c r="F61" s="484"/>
      <c r="G61" s="484"/>
      <c r="H61" s="484"/>
    </row>
    <row r="62" spans="1:8" ht="54.75" customHeight="1" x14ac:dyDescent="0.3">
      <c r="A62" s="266" t="s">
        <v>843</v>
      </c>
      <c r="B62" s="214" t="s">
        <v>852</v>
      </c>
      <c r="C62" s="207"/>
      <c r="D62" s="269">
        <v>3</v>
      </c>
      <c r="E62" s="269">
        <v>3</v>
      </c>
      <c r="F62" s="269">
        <v>9</v>
      </c>
      <c r="G62" s="268"/>
      <c r="H62" s="268"/>
    </row>
    <row r="63" spans="1:8" ht="15.6" x14ac:dyDescent="0.3">
      <c r="A63" s="261"/>
      <c r="B63" s="486" t="s">
        <v>43</v>
      </c>
      <c r="C63" s="486"/>
      <c r="D63" s="486"/>
      <c r="E63" s="486"/>
      <c r="F63" s="486"/>
      <c r="G63" s="486"/>
      <c r="H63" s="486"/>
    </row>
    <row r="64" spans="1:8" ht="128.25" customHeight="1" x14ac:dyDescent="0.3">
      <c r="A64" s="266" t="s">
        <v>838</v>
      </c>
      <c r="B64" s="206" t="s">
        <v>854</v>
      </c>
      <c r="C64" s="291"/>
      <c r="D64" s="279">
        <v>4</v>
      </c>
      <c r="E64" s="279">
        <v>5</v>
      </c>
      <c r="F64" s="279">
        <v>20</v>
      </c>
      <c r="G64" s="214" t="s">
        <v>855</v>
      </c>
      <c r="H64" s="268"/>
    </row>
    <row r="65" spans="1:8" ht="54" customHeight="1" x14ac:dyDescent="0.3">
      <c r="A65" s="261"/>
      <c r="B65" s="487" t="str">
        <f>[1]PAMs!B4</f>
        <v>Ойн доройтол буурч, ойн түймрийг даван туулах чадвар дээшилнэ</v>
      </c>
      <c r="C65" s="488"/>
      <c r="D65" s="487" t="str">
        <f>'Intro &amp; PAMs'!B15</f>
        <v xml:space="preserve">Үйл ажиллагаа 1.4: Түймрийн эрсдэл/нөлөөг буруулах жишиг арга хэмжээнүүдийг авч хэрэгжүүлэх. (Зориудаар буюу хяналттай түймэр тавих, түймрийн урьдчилан сэргийлэх зурвас байгуулах, түймрийг унтраахад ашиглагдах замуудыг байгуулах гэх мэт) </v>
      </c>
      <c r="E65" s="488"/>
      <c r="F65" s="488"/>
      <c r="G65" s="488"/>
      <c r="H65" s="489"/>
    </row>
    <row r="66" spans="1:8" ht="15.6" x14ac:dyDescent="0.3">
      <c r="A66" s="261"/>
      <c r="B66" s="262" t="s">
        <v>31</v>
      </c>
      <c r="C66" s="263"/>
      <c r="D66" s="263"/>
      <c r="E66" s="263"/>
      <c r="F66" s="263"/>
      <c r="G66" s="263"/>
      <c r="H66" s="263"/>
    </row>
    <row r="67" spans="1:8" s="265" customFormat="1" ht="92.25" customHeight="1" x14ac:dyDescent="0.3">
      <c r="A67" s="264"/>
      <c r="B67" s="221" t="s">
        <v>32</v>
      </c>
      <c r="C67" s="221" t="s">
        <v>35</v>
      </c>
      <c r="D67" s="221" t="s">
        <v>33</v>
      </c>
      <c r="E67" s="221" t="s">
        <v>34</v>
      </c>
      <c r="F67" s="221" t="s">
        <v>39</v>
      </c>
      <c r="G67" s="221" t="s">
        <v>38</v>
      </c>
      <c r="H67" s="221" t="s">
        <v>35</v>
      </c>
    </row>
    <row r="68" spans="1:8" ht="15.6" x14ac:dyDescent="0.3">
      <c r="A68" s="261"/>
      <c r="B68" s="485" t="s">
        <v>40</v>
      </c>
      <c r="C68" s="485"/>
      <c r="D68" s="485"/>
      <c r="E68" s="485"/>
      <c r="F68" s="485"/>
      <c r="G68" s="485"/>
      <c r="H68" s="485"/>
    </row>
    <row r="69" spans="1:8" ht="64.5" customHeight="1" x14ac:dyDescent="0.3">
      <c r="A69" s="261" t="s">
        <v>856</v>
      </c>
      <c r="B69" s="215" t="s">
        <v>857</v>
      </c>
      <c r="C69" s="268"/>
      <c r="D69" s="269">
        <v>4</v>
      </c>
      <c r="E69" s="269">
        <v>3</v>
      </c>
      <c r="F69" s="269">
        <v>12</v>
      </c>
      <c r="G69" s="270" t="s">
        <v>284</v>
      </c>
      <c r="H69" s="268"/>
    </row>
    <row r="70" spans="1:8" ht="15.6" x14ac:dyDescent="0.3">
      <c r="A70" s="261"/>
      <c r="B70" s="484" t="s">
        <v>41</v>
      </c>
      <c r="C70" s="484"/>
      <c r="D70" s="484"/>
      <c r="E70" s="484"/>
      <c r="F70" s="484"/>
      <c r="G70" s="484"/>
      <c r="H70" s="484"/>
    </row>
    <row r="71" spans="1:8" ht="111.75" customHeight="1" x14ac:dyDescent="0.25">
      <c r="A71" s="266" t="s">
        <v>835</v>
      </c>
      <c r="B71" s="215" t="s">
        <v>858</v>
      </c>
      <c r="C71" s="209" t="s">
        <v>922</v>
      </c>
      <c r="D71" s="269">
        <v>4</v>
      </c>
      <c r="E71" s="269">
        <v>4</v>
      </c>
      <c r="F71" s="269">
        <v>16</v>
      </c>
      <c r="G71" s="215" t="s">
        <v>362</v>
      </c>
      <c r="H71" s="207"/>
    </row>
    <row r="72" spans="1:8" ht="78.75" customHeight="1" x14ac:dyDescent="0.25">
      <c r="A72" s="266" t="s">
        <v>835</v>
      </c>
      <c r="B72" s="292" t="s">
        <v>859</v>
      </c>
      <c r="C72" s="279"/>
      <c r="D72" s="279">
        <v>4</v>
      </c>
      <c r="E72" s="279">
        <v>5</v>
      </c>
      <c r="F72" s="279">
        <v>20</v>
      </c>
      <c r="G72" s="215" t="s">
        <v>860</v>
      </c>
      <c r="H72" s="207"/>
    </row>
    <row r="73" spans="1:8" ht="17.25" customHeight="1" x14ac:dyDescent="0.3">
      <c r="A73" s="261"/>
      <c r="B73" s="486" t="s">
        <v>43</v>
      </c>
      <c r="C73" s="486"/>
      <c r="D73" s="486"/>
      <c r="E73" s="486"/>
      <c r="F73" s="486"/>
      <c r="G73" s="486"/>
      <c r="H73" s="486"/>
    </row>
    <row r="74" spans="1:8" ht="109.5" customHeight="1" x14ac:dyDescent="0.25">
      <c r="A74" s="266" t="s">
        <v>838</v>
      </c>
      <c r="B74" s="274" t="s">
        <v>798</v>
      </c>
      <c r="C74" s="207" t="s">
        <v>363</v>
      </c>
      <c r="D74" s="269">
        <v>4</v>
      </c>
      <c r="E74" s="269">
        <v>4</v>
      </c>
      <c r="F74" s="269">
        <v>16</v>
      </c>
      <c r="G74" s="274" t="s">
        <v>364</v>
      </c>
      <c r="H74" s="207"/>
    </row>
    <row r="75" spans="1:8" ht="17.25" customHeight="1" x14ac:dyDescent="0.3">
      <c r="A75" s="261"/>
      <c r="B75" s="293" t="s">
        <v>36</v>
      </c>
      <c r="C75" s="272"/>
      <c r="D75" s="272"/>
      <c r="E75" s="272"/>
      <c r="F75" s="272"/>
      <c r="G75" s="272"/>
      <c r="H75" s="272"/>
    </row>
    <row r="76" spans="1:8" ht="91.5" customHeight="1" x14ac:dyDescent="0.3">
      <c r="A76" s="261"/>
      <c r="B76" s="226" t="s">
        <v>37</v>
      </c>
      <c r="C76" s="221" t="s">
        <v>35</v>
      </c>
      <c r="D76" s="227" t="s">
        <v>33</v>
      </c>
      <c r="E76" s="227" t="s">
        <v>44</v>
      </c>
      <c r="F76" s="221" t="s">
        <v>39</v>
      </c>
      <c r="G76" s="227" t="s">
        <v>67</v>
      </c>
      <c r="H76" s="221" t="s">
        <v>35</v>
      </c>
    </row>
    <row r="77" spans="1:8" ht="15.6" x14ac:dyDescent="0.3">
      <c r="A77" s="261"/>
      <c r="B77" s="485" t="s">
        <v>40</v>
      </c>
      <c r="C77" s="485"/>
      <c r="D77" s="485"/>
      <c r="E77" s="485"/>
      <c r="F77" s="485"/>
      <c r="G77" s="485"/>
      <c r="H77" s="485"/>
    </row>
    <row r="78" spans="1:8" ht="86.25" customHeight="1" x14ac:dyDescent="0.25">
      <c r="A78" s="266" t="s">
        <v>861</v>
      </c>
      <c r="B78" s="207" t="s">
        <v>325</v>
      </c>
      <c r="C78" s="276"/>
      <c r="D78" s="269">
        <v>4</v>
      </c>
      <c r="E78" s="269">
        <v>4</v>
      </c>
      <c r="F78" s="269">
        <v>16</v>
      </c>
      <c r="G78" s="207" t="s">
        <v>365</v>
      </c>
      <c r="H78" s="207"/>
    </row>
    <row r="79" spans="1:8" ht="15.6" x14ac:dyDescent="0.3">
      <c r="A79" s="261"/>
      <c r="B79" s="484" t="s">
        <v>41</v>
      </c>
      <c r="C79" s="484"/>
      <c r="D79" s="484"/>
      <c r="E79" s="484"/>
      <c r="F79" s="484"/>
      <c r="G79" s="484"/>
      <c r="H79" s="484"/>
    </row>
    <row r="80" spans="1:8" ht="238.5" customHeight="1" x14ac:dyDescent="0.25">
      <c r="A80" s="266" t="s">
        <v>862</v>
      </c>
      <c r="B80" s="223" t="s">
        <v>295</v>
      </c>
      <c r="C80" s="269"/>
      <c r="D80" s="269">
        <v>4</v>
      </c>
      <c r="E80" s="269">
        <v>4</v>
      </c>
      <c r="F80" s="269">
        <v>16</v>
      </c>
      <c r="G80" s="207" t="s">
        <v>366</v>
      </c>
      <c r="H80" s="215" t="s">
        <v>367</v>
      </c>
    </row>
    <row r="81" spans="1:8" ht="15.6" x14ac:dyDescent="0.3">
      <c r="A81" s="261"/>
      <c r="B81" s="486" t="s">
        <v>43</v>
      </c>
      <c r="C81" s="486"/>
      <c r="D81" s="486"/>
      <c r="E81" s="486"/>
      <c r="F81" s="486"/>
      <c r="G81" s="486"/>
      <c r="H81" s="486"/>
    </row>
    <row r="82" spans="1:8" ht="126" customHeight="1" x14ac:dyDescent="0.25">
      <c r="A82" s="266" t="s">
        <v>838</v>
      </c>
      <c r="B82" s="207" t="s">
        <v>368</v>
      </c>
      <c r="C82" s="294"/>
      <c r="D82" s="269">
        <v>4</v>
      </c>
      <c r="E82" s="269">
        <v>3</v>
      </c>
      <c r="F82" s="269">
        <v>12</v>
      </c>
      <c r="G82" s="274" t="s">
        <v>369</v>
      </c>
      <c r="H82" s="207"/>
    </row>
    <row r="83" spans="1:8" x14ac:dyDescent="0.25">
      <c r="B83" s="295"/>
      <c r="C83" s="295"/>
      <c r="D83" s="295"/>
      <c r="E83" s="295"/>
      <c r="F83" s="295"/>
      <c r="G83" s="295"/>
      <c r="H83" s="295"/>
    </row>
  </sheetData>
  <mergeCells count="32">
    <mergeCell ref="B3:C4"/>
    <mergeCell ref="D3:H4"/>
    <mergeCell ref="B7:H7"/>
    <mergeCell ref="B10:H10"/>
    <mergeCell ref="B13:H13"/>
    <mergeCell ref="B17:H17"/>
    <mergeCell ref="B20:H20"/>
    <mergeCell ref="B24:H24"/>
    <mergeCell ref="B27:C27"/>
    <mergeCell ref="D27:H27"/>
    <mergeCell ref="B30:H30"/>
    <mergeCell ref="B43:H43"/>
    <mergeCell ref="B39:H39"/>
    <mergeCell ref="B41:H41"/>
    <mergeCell ref="B34:H34"/>
    <mergeCell ref="B32:H32"/>
    <mergeCell ref="B45:C45"/>
    <mergeCell ref="D45:H45"/>
    <mergeCell ref="B48:H48"/>
    <mergeCell ref="B51:H51"/>
    <mergeCell ref="B54:H54"/>
    <mergeCell ref="B59:H59"/>
    <mergeCell ref="B61:H61"/>
    <mergeCell ref="B77:H77"/>
    <mergeCell ref="B79:H79"/>
    <mergeCell ref="B63:H63"/>
    <mergeCell ref="B81:H81"/>
    <mergeCell ref="B65:C65"/>
    <mergeCell ref="D65:H65"/>
    <mergeCell ref="B68:H68"/>
    <mergeCell ref="B70:H70"/>
    <mergeCell ref="B73:H73"/>
  </mergeCells>
  <pageMargins left="0.7" right="0.7" top="0.75" bottom="0.75" header="0.3" footer="0.3"/>
  <pageSetup paperSize="9" scale="7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opLeftCell="A28" zoomScale="80" zoomScaleNormal="80" workbookViewId="0">
      <selection activeCell="E8" sqref="E8"/>
    </sheetView>
  </sheetViews>
  <sheetFormatPr defaultColWidth="9.109375" defaultRowHeight="14.4" x14ac:dyDescent="0.3"/>
  <cols>
    <col min="1" max="1" width="9.109375" style="7"/>
    <col min="2" max="2" width="35.5546875" style="7" customWidth="1"/>
    <col min="3" max="3" width="32.109375" style="7" customWidth="1"/>
    <col min="4" max="4" width="17.5546875" style="7" customWidth="1"/>
    <col min="5" max="6" width="17.6640625" style="7" customWidth="1"/>
    <col min="7" max="7" width="37.88671875" style="7" customWidth="1"/>
    <col min="8" max="8" width="41.5546875" style="7" customWidth="1"/>
    <col min="9" max="16384" width="9.109375" style="7"/>
  </cols>
  <sheetData>
    <row r="1" spans="1:9" ht="18" x14ac:dyDescent="0.3">
      <c r="B1" s="8" t="s">
        <v>30</v>
      </c>
      <c r="C1" s="8"/>
      <c r="E1" s="9"/>
      <c r="F1" s="9"/>
    </row>
    <row r="3" spans="1:9" ht="35.25" customHeight="1" x14ac:dyDescent="0.3">
      <c r="A3" s="242" t="s">
        <v>46</v>
      </c>
      <c r="B3" s="503" t="str">
        <f>[2]PAMs!B18</f>
        <v xml:space="preserve">Ойн доройтол буурч, шавж, өвчин үүсгэгчдийг даван туулах чадвар дээшилнэ </v>
      </c>
      <c r="C3" s="504"/>
      <c r="D3" s="503" t="str">
        <f>[2]PAMs!B25</f>
        <v>Үйл ажиллагаа 2.1:Ойг сийрэгжүүлэх, хатсан модыг цэвэрлэх, ойн аж ахуйн менежментийг хэрэгжүүлэх замаар ойн хортон шавжийн тархалтад тэсвэртэй болох чадавхыг нэмэгдүүлэх</v>
      </c>
      <c r="E3" s="504"/>
      <c r="F3" s="504"/>
      <c r="G3" s="504"/>
      <c r="H3" s="507"/>
      <c r="I3" s="3"/>
    </row>
    <row r="4" spans="1:9" x14ac:dyDescent="0.3">
      <c r="A4" s="243"/>
      <c r="B4" s="505"/>
      <c r="C4" s="506"/>
      <c r="D4" s="505"/>
      <c r="E4" s="506"/>
      <c r="F4" s="506"/>
      <c r="G4" s="506"/>
      <c r="H4" s="508"/>
      <c r="I4" s="3"/>
    </row>
    <row r="5" spans="1:9" x14ac:dyDescent="0.3">
      <c r="A5" s="243"/>
      <c r="B5" s="244" t="s">
        <v>31</v>
      </c>
      <c r="C5" s="244"/>
      <c r="D5" s="244"/>
      <c r="E5" s="244"/>
      <c r="F5" s="244"/>
      <c r="G5" s="244"/>
      <c r="H5" s="244"/>
    </row>
    <row r="6" spans="1:9" s="3" customFormat="1" ht="41.4" x14ac:dyDescent="0.3">
      <c r="A6" s="233"/>
      <c r="B6" s="245" t="s">
        <v>32</v>
      </c>
      <c r="C6" s="245" t="s">
        <v>35</v>
      </c>
      <c r="D6" s="245" t="s">
        <v>33</v>
      </c>
      <c r="E6" s="245" t="s">
        <v>34</v>
      </c>
      <c r="F6" s="245" t="s">
        <v>39</v>
      </c>
      <c r="G6" s="245" t="s">
        <v>42</v>
      </c>
      <c r="H6" s="245" t="s">
        <v>35</v>
      </c>
    </row>
    <row r="7" spans="1:9" x14ac:dyDescent="0.3">
      <c r="A7" s="243"/>
      <c r="B7" s="500" t="s">
        <v>40</v>
      </c>
      <c r="C7" s="500"/>
      <c r="D7" s="500"/>
      <c r="E7" s="500"/>
      <c r="F7" s="500"/>
      <c r="G7" s="500"/>
      <c r="H7" s="500"/>
    </row>
    <row r="8" spans="1:9" ht="96.6" x14ac:dyDescent="0.3">
      <c r="A8" s="243" t="s">
        <v>863</v>
      </c>
      <c r="B8" s="239" t="s">
        <v>310</v>
      </c>
      <c r="C8" s="246"/>
      <c r="D8" s="247">
        <v>3</v>
      </c>
      <c r="E8" s="247">
        <v>4</v>
      </c>
      <c r="F8" s="247">
        <v>12</v>
      </c>
      <c r="G8" s="239" t="s">
        <v>371</v>
      </c>
      <c r="H8" s="239"/>
    </row>
    <row r="9" spans="1:9" ht="75" customHeight="1" x14ac:dyDescent="0.3">
      <c r="A9" s="243" t="s">
        <v>842</v>
      </c>
      <c r="B9" s="246" t="s">
        <v>311</v>
      </c>
      <c r="C9" s="229" t="s">
        <v>923</v>
      </c>
      <c r="D9" s="247">
        <v>4</v>
      </c>
      <c r="E9" s="247">
        <v>4</v>
      </c>
      <c r="F9" s="247">
        <v>16</v>
      </c>
      <c r="G9" s="239" t="s">
        <v>370</v>
      </c>
      <c r="H9" s="239" t="s">
        <v>799</v>
      </c>
    </row>
    <row r="10" spans="1:9" x14ac:dyDescent="0.3">
      <c r="A10" s="243"/>
      <c r="B10" s="509" t="s">
        <v>41</v>
      </c>
      <c r="C10" s="509"/>
      <c r="D10" s="509"/>
      <c r="E10" s="509"/>
      <c r="F10" s="509"/>
      <c r="G10" s="509"/>
      <c r="H10" s="509"/>
    </row>
    <row r="11" spans="1:9" ht="63" customHeight="1" x14ac:dyDescent="0.3">
      <c r="A11" s="243" t="s">
        <v>847</v>
      </c>
      <c r="B11" s="246" t="s">
        <v>238</v>
      </c>
      <c r="C11" s="229" t="s">
        <v>924</v>
      </c>
      <c r="D11" s="248">
        <v>3</v>
      </c>
      <c r="E11" s="248">
        <v>3</v>
      </c>
      <c r="F11" s="248">
        <v>9</v>
      </c>
      <c r="G11" s="239"/>
      <c r="H11" s="239"/>
    </row>
    <row r="12" spans="1:9" x14ac:dyDescent="0.3">
      <c r="A12" s="243"/>
      <c r="B12" s="499" t="s">
        <v>43</v>
      </c>
      <c r="C12" s="499"/>
      <c r="D12" s="499"/>
      <c r="E12" s="499"/>
      <c r="F12" s="499"/>
      <c r="G12" s="499"/>
      <c r="H12" s="499"/>
    </row>
    <row r="13" spans="1:9" ht="101.25" customHeight="1" x14ac:dyDescent="0.3">
      <c r="A13" s="243" t="s">
        <v>838</v>
      </c>
      <c r="B13" s="240" t="s">
        <v>800</v>
      </c>
      <c r="C13" s="239" t="s">
        <v>372</v>
      </c>
      <c r="D13" s="247">
        <v>3</v>
      </c>
      <c r="E13" s="247">
        <v>3</v>
      </c>
      <c r="F13" s="247">
        <v>9</v>
      </c>
      <c r="G13" s="239"/>
      <c r="H13" s="246"/>
    </row>
    <row r="14" spans="1:9" x14ac:dyDescent="0.3">
      <c r="A14" s="243"/>
      <c r="B14" s="249" t="s">
        <v>36</v>
      </c>
      <c r="C14" s="249"/>
      <c r="D14" s="249"/>
      <c r="E14" s="249"/>
      <c r="F14" s="249"/>
      <c r="G14" s="249"/>
      <c r="H14" s="249"/>
    </row>
    <row r="15" spans="1:9" ht="41.4" x14ac:dyDescent="0.3">
      <c r="A15" s="243"/>
      <c r="B15" s="250" t="s">
        <v>37</v>
      </c>
      <c r="C15" s="245" t="s">
        <v>35</v>
      </c>
      <c r="D15" s="251" t="s">
        <v>33</v>
      </c>
      <c r="E15" s="251" t="s">
        <v>44</v>
      </c>
      <c r="F15" s="245" t="s">
        <v>39</v>
      </c>
      <c r="G15" s="251" t="s">
        <v>45</v>
      </c>
      <c r="H15" s="251" t="s">
        <v>35</v>
      </c>
    </row>
    <row r="16" spans="1:9" x14ac:dyDescent="0.3">
      <c r="A16" s="243"/>
      <c r="B16" s="500" t="s">
        <v>40</v>
      </c>
      <c r="C16" s="500"/>
      <c r="D16" s="500"/>
      <c r="E16" s="500"/>
      <c r="F16" s="500"/>
      <c r="G16" s="500"/>
      <c r="H16" s="500"/>
    </row>
    <row r="17" spans="1:8" ht="62.25" customHeight="1" x14ac:dyDescent="0.3">
      <c r="A17" s="243" t="s">
        <v>863</v>
      </c>
      <c r="B17" s="240" t="s">
        <v>373</v>
      </c>
      <c r="C17" s="246"/>
      <c r="D17" s="247">
        <v>3</v>
      </c>
      <c r="E17" s="247">
        <v>4</v>
      </c>
      <c r="F17" s="247">
        <v>12</v>
      </c>
      <c r="G17" s="240" t="s">
        <v>312</v>
      </c>
      <c r="H17" s="246"/>
    </row>
    <row r="18" spans="1:8" ht="69" x14ac:dyDescent="0.3">
      <c r="A18" s="243" t="s">
        <v>838</v>
      </c>
      <c r="B18" s="237" t="s">
        <v>375</v>
      </c>
      <c r="C18" s="246"/>
      <c r="D18" s="247">
        <v>4</v>
      </c>
      <c r="E18" s="247">
        <v>4</v>
      </c>
      <c r="F18" s="247">
        <v>16</v>
      </c>
      <c r="G18" s="237" t="s">
        <v>374</v>
      </c>
      <c r="H18" s="239"/>
    </row>
    <row r="19" spans="1:8" x14ac:dyDescent="0.3">
      <c r="A19" s="243"/>
      <c r="B19" s="501" t="s">
        <v>41</v>
      </c>
      <c r="C19" s="501"/>
      <c r="D19" s="501"/>
      <c r="E19" s="501"/>
      <c r="F19" s="501"/>
      <c r="G19" s="501"/>
      <c r="H19" s="501"/>
    </row>
    <row r="20" spans="1:8" ht="60" customHeight="1" x14ac:dyDescent="0.3">
      <c r="A20" s="252" t="s">
        <v>847</v>
      </c>
      <c r="B20" s="239" t="s">
        <v>376</v>
      </c>
      <c r="C20" s="229" t="s">
        <v>925</v>
      </c>
      <c r="D20" s="247">
        <v>3</v>
      </c>
      <c r="E20" s="247">
        <v>3</v>
      </c>
      <c r="F20" s="247">
        <v>9</v>
      </c>
      <c r="G20" s="239" t="s">
        <v>864</v>
      </c>
      <c r="H20" s="239" t="s">
        <v>377</v>
      </c>
    </row>
    <row r="21" spans="1:8" ht="39" customHeight="1" x14ac:dyDescent="0.3">
      <c r="A21" s="252" t="s">
        <v>835</v>
      </c>
      <c r="B21" s="240" t="s">
        <v>378</v>
      </c>
      <c r="C21" s="246"/>
      <c r="D21" s="247">
        <v>2</v>
      </c>
      <c r="E21" s="247">
        <v>3</v>
      </c>
      <c r="F21" s="247">
        <v>6</v>
      </c>
      <c r="G21" s="246"/>
      <c r="H21" s="246"/>
    </row>
    <row r="22" spans="1:8" ht="51" customHeight="1" x14ac:dyDescent="0.3">
      <c r="A22" s="252" t="s">
        <v>835</v>
      </c>
      <c r="B22" s="240" t="s">
        <v>801</v>
      </c>
      <c r="C22" s="246"/>
      <c r="D22" s="247">
        <v>2</v>
      </c>
      <c r="E22" s="247">
        <v>3</v>
      </c>
      <c r="F22" s="247">
        <v>6</v>
      </c>
      <c r="G22" s="246"/>
      <c r="H22" s="246"/>
    </row>
    <row r="23" spans="1:8" x14ac:dyDescent="0.3">
      <c r="A23" s="243"/>
      <c r="B23" s="499" t="s">
        <v>43</v>
      </c>
      <c r="C23" s="499"/>
      <c r="D23" s="499"/>
      <c r="E23" s="499"/>
      <c r="F23" s="499"/>
      <c r="G23" s="499"/>
      <c r="H23" s="499"/>
    </row>
    <row r="24" spans="1:8" ht="45" customHeight="1" x14ac:dyDescent="0.3">
      <c r="A24" s="252" t="s">
        <v>838</v>
      </c>
      <c r="B24" s="239" t="s">
        <v>296</v>
      </c>
      <c r="C24" s="239" t="s">
        <v>379</v>
      </c>
      <c r="D24" s="247">
        <v>3</v>
      </c>
      <c r="E24" s="247">
        <v>3</v>
      </c>
      <c r="F24" s="247">
        <v>9</v>
      </c>
      <c r="G24" s="246"/>
      <c r="H24" s="246"/>
    </row>
    <row r="25" spans="1:8" ht="67.5" customHeight="1" x14ac:dyDescent="0.3">
      <c r="A25" s="252" t="s">
        <v>838</v>
      </c>
      <c r="B25" s="237" t="s">
        <v>240</v>
      </c>
      <c r="C25" s="246"/>
      <c r="D25" s="247">
        <v>4</v>
      </c>
      <c r="E25" s="247">
        <v>4</v>
      </c>
      <c r="F25" s="247">
        <v>16</v>
      </c>
      <c r="G25" s="237" t="s">
        <v>865</v>
      </c>
      <c r="H25" s="239" t="s">
        <v>380</v>
      </c>
    </row>
    <row r="26" spans="1:8" ht="36.75" customHeight="1" x14ac:dyDescent="0.3">
      <c r="A26" s="243"/>
      <c r="B26" s="502" t="str">
        <f>[2]PAMs!B4</f>
        <v>Ойн доройтол буурч, ойн түймрийг даван туулах чадвар дээшилнэ</v>
      </c>
      <c r="C26" s="502"/>
      <c r="D26" s="502" t="str">
        <f>[2]PAMs!B26</f>
        <v>Үйл ажиллагаа 2.2:  Цуглуулах аргыг (занга, физик, фермон, гэрэл) ашиглан хортон шавжийн  хяналтын үйл ажиллагаа явуулах, хортон шавжтай тэмцэх ажлыг (бодис ашиглан) зохион байгуулах</v>
      </c>
      <c r="E26" s="502"/>
      <c r="F26" s="502"/>
      <c r="G26" s="502"/>
      <c r="H26" s="502"/>
    </row>
    <row r="27" spans="1:8" x14ac:dyDescent="0.3">
      <c r="A27" s="243"/>
      <c r="B27" s="253" t="s">
        <v>31</v>
      </c>
      <c r="C27" s="253"/>
      <c r="D27" s="253"/>
      <c r="E27" s="253"/>
      <c r="F27" s="253"/>
      <c r="G27" s="253"/>
      <c r="H27" s="253"/>
    </row>
    <row r="28" spans="1:8" s="3" customFormat="1" ht="52.5" customHeight="1" x14ac:dyDescent="0.3">
      <c r="A28" s="233"/>
      <c r="B28" s="245" t="s">
        <v>32</v>
      </c>
      <c r="C28" s="245" t="s">
        <v>35</v>
      </c>
      <c r="D28" s="245" t="s">
        <v>33</v>
      </c>
      <c r="E28" s="245" t="s">
        <v>34</v>
      </c>
      <c r="F28" s="245" t="s">
        <v>39</v>
      </c>
      <c r="G28" s="245" t="s">
        <v>42</v>
      </c>
      <c r="H28" s="245" t="s">
        <v>35</v>
      </c>
    </row>
    <row r="29" spans="1:8" x14ac:dyDescent="0.3">
      <c r="A29" s="243"/>
      <c r="B29" s="500" t="s">
        <v>40</v>
      </c>
      <c r="C29" s="500"/>
      <c r="D29" s="500"/>
      <c r="E29" s="500"/>
      <c r="F29" s="500"/>
      <c r="G29" s="500"/>
      <c r="H29" s="500"/>
    </row>
    <row r="30" spans="1:8" ht="146.25" customHeight="1" x14ac:dyDescent="0.3">
      <c r="A30" s="243" t="s">
        <v>835</v>
      </c>
      <c r="B30" s="240" t="s">
        <v>381</v>
      </c>
      <c r="C30" s="239" t="s">
        <v>382</v>
      </c>
      <c r="D30" s="247">
        <v>4</v>
      </c>
      <c r="E30" s="247">
        <v>5</v>
      </c>
      <c r="F30" s="247">
        <v>20</v>
      </c>
      <c r="G30" s="237" t="s">
        <v>866</v>
      </c>
      <c r="H30" s="239"/>
    </row>
    <row r="31" spans="1:8" ht="110.4" x14ac:dyDescent="0.3">
      <c r="A31" s="243" t="s">
        <v>841</v>
      </c>
      <c r="B31" s="239" t="s">
        <v>383</v>
      </c>
      <c r="C31" s="239" t="s">
        <v>384</v>
      </c>
      <c r="D31" s="254">
        <v>4</v>
      </c>
      <c r="E31" s="254">
        <v>3</v>
      </c>
      <c r="F31" s="254">
        <v>12</v>
      </c>
      <c r="G31" s="240" t="s">
        <v>385</v>
      </c>
      <c r="H31" s="239" t="s">
        <v>867</v>
      </c>
    </row>
    <row r="32" spans="1:8" ht="87.75" customHeight="1" x14ac:dyDescent="0.3">
      <c r="A32" s="243" t="s">
        <v>863</v>
      </c>
      <c r="B32" s="237" t="s">
        <v>386</v>
      </c>
      <c r="C32" s="246"/>
      <c r="D32" s="247">
        <v>4</v>
      </c>
      <c r="E32" s="247">
        <v>3</v>
      </c>
      <c r="F32" s="247">
        <v>12</v>
      </c>
      <c r="G32" s="240" t="s">
        <v>868</v>
      </c>
      <c r="H32" s="239"/>
    </row>
    <row r="33" spans="1:8" x14ac:dyDescent="0.3">
      <c r="A33" s="243"/>
      <c r="B33" s="501" t="s">
        <v>41</v>
      </c>
      <c r="C33" s="501"/>
      <c r="D33" s="501"/>
      <c r="E33" s="501"/>
      <c r="F33" s="501"/>
      <c r="G33" s="501"/>
      <c r="H33" s="501"/>
    </row>
    <row r="34" spans="1:8" ht="189" customHeight="1" x14ac:dyDescent="0.3">
      <c r="A34" s="243" t="s">
        <v>835</v>
      </c>
      <c r="B34" s="239" t="s">
        <v>869</v>
      </c>
      <c r="C34" s="239" t="s">
        <v>926</v>
      </c>
      <c r="D34" s="248">
        <v>4</v>
      </c>
      <c r="E34" s="248">
        <v>4</v>
      </c>
      <c r="F34" s="248">
        <v>16</v>
      </c>
      <c r="G34" s="239" t="s">
        <v>387</v>
      </c>
      <c r="H34" s="239" t="s">
        <v>802</v>
      </c>
    </row>
    <row r="35" spans="1:8" ht="72.75" customHeight="1" x14ac:dyDescent="0.3">
      <c r="A35" s="243"/>
      <c r="B35" s="240" t="s">
        <v>927</v>
      </c>
      <c r="C35" s="233" t="s">
        <v>928</v>
      </c>
      <c r="D35" s="248"/>
      <c r="E35" s="248"/>
      <c r="F35" s="248"/>
      <c r="G35" s="239"/>
      <c r="H35" s="239"/>
    </row>
    <row r="36" spans="1:8" x14ac:dyDescent="0.3">
      <c r="A36" s="243"/>
      <c r="B36" s="499" t="s">
        <v>43</v>
      </c>
      <c r="C36" s="499"/>
      <c r="D36" s="499"/>
      <c r="E36" s="499"/>
      <c r="F36" s="499"/>
      <c r="G36" s="499"/>
      <c r="H36" s="499"/>
    </row>
    <row r="37" spans="1:8" ht="249" customHeight="1" x14ac:dyDescent="0.3">
      <c r="A37" s="243" t="s">
        <v>840</v>
      </c>
      <c r="B37" s="239" t="s">
        <v>870</v>
      </c>
      <c r="C37" s="239" t="s">
        <v>803</v>
      </c>
      <c r="D37" s="247">
        <v>3</v>
      </c>
      <c r="E37" s="247">
        <v>3</v>
      </c>
      <c r="F37" s="247">
        <v>9</v>
      </c>
      <c r="G37" s="239" t="s">
        <v>388</v>
      </c>
      <c r="H37" s="239"/>
    </row>
    <row r="38" spans="1:8" x14ac:dyDescent="0.3">
      <c r="A38" s="243"/>
      <c r="B38" s="249" t="s">
        <v>36</v>
      </c>
      <c r="C38" s="249"/>
      <c r="D38" s="249"/>
      <c r="E38" s="249"/>
      <c r="F38" s="249"/>
      <c r="G38" s="249"/>
      <c r="H38" s="249"/>
    </row>
    <row r="39" spans="1:8" ht="55.5" customHeight="1" x14ac:dyDescent="0.3">
      <c r="A39" s="243"/>
      <c r="B39" s="250" t="s">
        <v>37</v>
      </c>
      <c r="C39" s="245" t="s">
        <v>35</v>
      </c>
      <c r="D39" s="251" t="s">
        <v>33</v>
      </c>
      <c r="E39" s="251" t="s">
        <v>44</v>
      </c>
      <c r="F39" s="245" t="s">
        <v>39</v>
      </c>
      <c r="G39" s="251" t="s">
        <v>45</v>
      </c>
      <c r="H39" s="251" t="s">
        <v>35</v>
      </c>
    </row>
    <row r="40" spans="1:8" x14ac:dyDescent="0.3">
      <c r="A40" s="243"/>
      <c r="B40" s="500" t="s">
        <v>40</v>
      </c>
      <c r="C40" s="500"/>
      <c r="D40" s="500"/>
      <c r="E40" s="500"/>
      <c r="F40" s="500"/>
      <c r="G40" s="500"/>
      <c r="H40" s="500"/>
    </row>
    <row r="41" spans="1:8" ht="71.25" customHeight="1" x14ac:dyDescent="0.3">
      <c r="A41" s="243" t="s">
        <v>842</v>
      </c>
      <c r="B41" s="239" t="s">
        <v>389</v>
      </c>
      <c r="C41" s="239"/>
      <c r="D41" s="247">
        <v>4</v>
      </c>
      <c r="E41" s="247">
        <v>3</v>
      </c>
      <c r="F41" s="247">
        <v>12</v>
      </c>
      <c r="G41" s="239" t="s">
        <v>804</v>
      </c>
      <c r="H41" s="239"/>
    </row>
    <row r="42" spans="1:8" ht="99" customHeight="1" x14ac:dyDescent="0.3">
      <c r="A42" s="243" t="s">
        <v>863</v>
      </c>
      <c r="B42" s="240" t="s">
        <v>337</v>
      </c>
      <c r="C42" s="246"/>
      <c r="D42" s="247">
        <v>3</v>
      </c>
      <c r="E42" s="247">
        <v>4</v>
      </c>
      <c r="F42" s="247">
        <v>12</v>
      </c>
      <c r="G42" s="229" t="s">
        <v>297</v>
      </c>
      <c r="H42" s="246"/>
    </row>
    <row r="43" spans="1:8" ht="16.5" customHeight="1" x14ac:dyDescent="0.3">
      <c r="A43" s="243"/>
      <c r="B43" s="501" t="s">
        <v>41</v>
      </c>
      <c r="C43" s="501"/>
      <c r="D43" s="501"/>
      <c r="E43" s="501"/>
      <c r="F43" s="501"/>
      <c r="G43" s="501"/>
      <c r="H43" s="501"/>
    </row>
    <row r="44" spans="1:8" ht="89.25" customHeight="1" x14ac:dyDescent="0.3">
      <c r="A44" s="243" t="s">
        <v>835</v>
      </c>
      <c r="B44" s="239" t="s">
        <v>390</v>
      </c>
      <c r="C44" s="246"/>
      <c r="D44" s="247">
        <v>4</v>
      </c>
      <c r="E44" s="247">
        <v>5</v>
      </c>
      <c r="F44" s="247">
        <v>20</v>
      </c>
      <c r="G44" s="239" t="s">
        <v>391</v>
      </c>
      <c r="H44" s="239"/>
    </row>
    <row r="45" spans="1:8" x14ac:dyDescent="0.3">
      <c r="A45" s="243"/>
      <c r="B45" s="499" t="s">
        <v>43</v>
      </c>
      <c r="C45" s="499"/>
      <c r="D45" s="499"/>
      <c r="E45" s="499"/>
      <c r="F45" s="499"/>
      <c r="G45" s="499"/>
      <c r="H45" s="499"/>
    </row>
    <row r="46" spans="1:8" ht="70.5" customHeight="1" x14ac:dyDescent="0.3">
      <c r="A46" s="243" t="s">
        <v>871</v>
      </c>
      <c r="B46" s="255" t="s">
        <v>273</v>
      </c>
      <c r="C46" s="247"/>
      <c r="D46" s="247">
        <v>4</v>
      </c>
      <c r="E46" s="247">
        <v>4</v>
      </c>
      <c r="F46" s="247">
        <v>16</v>
      </c>
      <c r="G46" s="241" t="s">
        <v>392</v>
      </c>
      <c r="H46" s="248"/>
    </row>
    <row r="47" spans="1:8" ht="122.25" customHeight="1" x14ac:dyDescent="0.3">
      <c r="A47" s="243" t="s">
        <v>840</v>
      </c>
      <c r="B47" s="237" t="s">
        <v>393</v>
      </c>
      <c r="C47" s="246"/>
      <c r="D47" s="247">
        <v>4</v>
      </c>
      <c r="E47" s="247">
        <v>5</v>
      </c>
      <c r="F47" s="247">
        <v>20</v>
      </c>
      <c r="G47" s="240" t="s">
        <v>394</v>
      </c>
      <c r="H47" s="239" t="s">
        <v>805</v>
      </c>
    </row>
    <row r="48" spans="1:8" ht="240.75" customHeight="1" x14ac:dyDescent="0.3">
      <c r="A48" s="243" t="s">
        <v>840</v>
      </c>
      <c r="B48" s="237" t="s">
        <v>395</v>
      </c>
      <c r="C48" s="239"/>
      <c r="D48" s="247">
        <v>5</v>
      </c>
      <c r="E48" s="247">
        <v>5</v>
      </c>
      <c r="F48" s="247">
        <v>25</v>
      </c>
      <c r="G48" s="240" t="s">
        <v>872</v>
      </c>
      <c r="H48" s="256"/>
    </row>
  </sheetData>
  <mergeCells count="16">
    <mergeCell ref="B16:H16"/>
    <mergeCell ref="B3:C4"/>
    <mergeCell ref="D3:H4"/>
    <mergeCell ref="B7:H7"/>
    <mergeCell ref="B10:H10"/>
    <mergeCell ref="B12:H12"/>
    <mergeCell ref="B36:H36"/>
    <mergeCell ref="B40:H40"/>
    <mergeCell ref="B43:H43"/>
    <mergeCell ref="B45:H45"/>
    <mergeCell ref="B19:H19"/>
    <mergeCell ref="B23:H23"/>
    <mergeCell ref="B26:C26"/>
    <mergeCell ref="D26:H26"/>
    <mergeCell ref="B29:H29"/>
    <mergeCell ref="B33:H33"/>
  </mergeCells>
  <pageMargins left="0.7" right="0.7" top="0.75" bottom="0.75" header="0.3" footer="0.3"/>
  <pageSetup scale="5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zoomScale="70" zoomScaleNormal="70" workbookViewId="0">
      <selection activeCell="C30" sqref="C30"/>
    </sheetView>
  </sheetViews>
  <sheetFormatPr defaultColWidth="9.109375" defaultRowHeight="14.4" x14ac:dyDescent="0.3"/>
  <cols>
    <col min="1" max="1" width="9.109375" style="3"/>
    <col min="2" max="2" width="36.6640625" style="3" customWidth="1"/>
    <col min="3" max="3" width="37.6640625" style="3" customWidth="1"/>
    <col min="4" max="4" width="17.5546875" style="30" customWidth="1"/>
    <col min="5" max="6" width="17.6640625" style="30" customWidth="1"/>
    <col min="7" max="7" width="33.88671875" style="3" customWidth="1"/>
    <col min="8" max="8" width="48.109375" style="3" customWidth="1"/>
    <col min="9" max="16384" width="9.109375" style="3"/>
  </cols>
  <sheetData>
    <row r="1" spans="1:8" ht="18" x14ac:dyDescent="0.3">
      <c r="B1" s="10" t="s">
        <v>30</v>
      </c>
      <c r="C1" s="10"/>
      <c r="E1" s="13"/>
      <c r="F1" s="13"/>
    </row>
    <row r="3" spans="1:8" ht="35.25" customHeight="1" x14ac:dyDescent="0.3">
      <c r="A3" s="216" t="s">
        <v>227</v>
      </c>
      <c r="B3" s="529" t="str">
        <f>[3]PAMs!B31</f>
        <v>Аж ахуйн нэгж, ойн нөхөрлөлүүдэд ойн тогтвортой менежментийг нэвтрүүлснээр уур амьсгалын өөрчлөлтөд дасан зохицох чадвар дээшилж, экосистемийн эрүүл мэнд сайжирна</v>
      </c>
      <c r="C3" s="530"/>
      <c r="D3" s="529" t="str">
        <f>[3]PAMs!B38</f>
        <v>Үйл ажиллагаа 3.1: Ашиглалтын ойн үндсэн огтлолт, тогтвортой ашиглалт, унанги моддыг цэвэрлэх чиглэлээр урт хугацааны төлөвлөгөө боловсруулж, хэрэгжүүлэх</v>
      </c>
      <c r="E3" s="530"/>
      <c r="F3" s="530"/>
      <c r="G3" s="530"/>
      <c r="H3" s="533"/>
    </row>
    <row r="4" spans="1:8" ht="25.5" customHeight="1" x14ac:dyDescent="0.3">
      <c r="A4" s="217"/>
      <c r="B4" s="531"/>
      <c r="C4" s="532"/>
      <c r="D4" s="531"/>
      <c r="E4" s="532"/>
      <c r="F4" s="532"/>
      <c r="G4" s="532"/>
      <c r="H4" s="534"/>
    </row>
    <row r="5" spans="1:8" ht="15.6" x14ac:dyDescent="0.3">
      <c r="A5" s="217"/>
      <c r="B5" s="218" t="s">
        <v>31</v>
      </c>
      <c r="C5" s="219"/>
      <c r="D5" s="220"/>
      <c r="E5" s="220"/>
      <c r="F5" s="220"/>
      <c r="G5" s="219"/>
      <c r="H5" s="219"/>
    </row>
    <row r="6" spans="1:8" ht="46.8" x14ac:dyDescent="0.3">
      <c r="A6" s="217"/>
      <c r="B6" s="221" t="s">
        <v>32</v>
      </c>
      <c r="C6" s="221" t="s">
        <v>35</v>
      </c>
      <c r="D6" s="221" t="s">
        <v>33</v>
      </c>
      <c r="E6" s="221" t="s">
        <v>34</v>
      </c>
      <c r="F6" s="221" t="s">
        <v>39</v>
      </c>
      <c r="G6" s="221" t="s">
        <v>42</v>
      </c>
      <c r="H6" s="221" t="s">
        <v>35</v>
      </c>
    </row>
    <row r="7" spans="1:8" ht="15.6" x14ac:dyDescent="0.3">
      <c r="A7" s="217"/>
      <c r="B7" s="510" t="s">
        <v>40</v>
      </c>
      <c r="C7" s="510"/>
      <c r="D7" s="510"/>
      <c r="E7" s="510"/>
      <c r="F7" s="510"/>
      <c r="G7" s="510"/>
      <c r="H7" s="510"/>
    </row>
    <row r="8" spans="1:8" ht="186.75" customHeight="1" x14ac:dyDescent="0.3">
      <c r="A8" s="222" t="s">
        <v>873</v>
      </c>
      <c r="B8" s="207" t="s">
        <v>967</v>
      </c>
      <c r="C8" s="207" t="s">
        <v>396</v>
      </c>
      <c r="D8" s="213">
        <v>5</v>
      </c>
      <c r="E8" s="213">
        <v>2</v>
      </c>
      <c r="F8" s="213">
        <v>10</v>
      </c>
      <c r="G8" s="207" t="s">
        <v>397</v>
      </c>
      <c r="H8" s="215" t="s">
        <v>929</v>
      </c>
    </row>
    <row r="9" spans="1:8" ht="86.25" customHeight="1" x14ac:dyDescent="0.3">
      <c r="A9" s="222" t="s">
        <v>835</v>
      </c>
      <c r="B9" s="223" t="s">
        <v>228</v>
      </c>
      <c r="C9" s="213" t="s">
        <v>398</v>
      </c>
      <c r="D9" s="213">
        <v>5</v>
      </c>
      <c r="E9" s="213">
        <v>3</v>
      </c>
      <c r="F9" s="213">
        <v>15</v>
      </c>
      <c r="G9" s="215"/>
      <c r="H9" s="206" t="s">
        <v>399</v>
      </c>
    </row>
    <row r="10" spans="1:8" ht="156" customHeight="1" x14ac:dyDescent="0.3">
      <c r="A10" s="222" t="s">
        <v>874</v>
      </c>
      <c r="B10" s="207" t="s">
        <v>229</v>
      </c>
      <c r="C10" s="207"/>
      <c r="D10" s="213">
        <v>5</v>
      </c>
      <c r="E10" s="213">
        <v>3</v>
      </c>
      <c r="F10" s="213">
        <v>15</v>
      </c>
      <c r="G10" s="207" t="s">
        <v>400</v>
      </c>
      <c r="H10" s="207"/>
    </row>
    <row r="11" spans="1:8" ht="69.75" customHeight="1" x14ac:dyDescent="0.3">
      <c r="A11" s="222" t="s">
        <v>835</v>
      </c>
      <c r="B11" s="207" t="s">
        <v>401</v>
      </c>
      <c r="C11" s="207"/>
      <c r="D11" s="213">
        <v>2</v>
      </c>
      <c r="E11" s="213">
        <v>3</v>
      </c>
      <c r="F11" s="213">
        <v>6</v>
      </c>
      <c r="G11" s="207"/>
      <c r="H11" s="207"/>
    </row>
    <row r="12" spans="1:8" ht="83.25" customHeight="1" x14ac:dyDescent="0.3">
      <c r="A12" s="222" t="s">
        <v>835</v>
      </c>
      <c r="B12" s="207" t="s">
        <v>230</v>
      </c>
      <c r="C12" s="207"/>
      <c r="D12" s="213">
        <v>3</v>
      </c>
      <c r="E12" s="213">
        <v>3</v>
      </c>
      <c r="F12" s="213">
        <v>9</v>
      </c>
      <c r="G12" s="207" t="s">
        <v>402</v>
      </c>
      <c r="H12" s="207" t="s">
        <v>403</v>
      </c>
    </row>
    <row r="13" spans="1:8" s="204" customFormat="1" ht="52.5" customHeight="1" x14ac:dyDescent="0.3">
      <c r="A13" s="212" t="s">
        <v>863</v>
      </c>
      <c r="B13" s="208" t="s">
        <v>913</v>
      </c>
      <c r="C13" s="208"/>
      <c r="D13" s="209">
        <v>3</v>
      </c>
      <c r="E13" s="209">
        <v>3</v>
      </c>
      <c r="F13" s="209">
        <v>9</v>
      </c>
      <c r="G13" s="208"/>
      <c r="H13" s="208"/>
    </row>
    <row r="14" spans="1:8" ht="48.75" customHeight="1" x14ac:dyDescent="0.3">
      <c r="A14" s="217" t="s">
        <v>835</v>
      </c>
      <c r="B14" s="207" t="s">
        <v>806</v>
      </c>
      <c r="C14" s="207"/>
      <c r="D14" s="213">
        <v>3</v>
      </c>
      <c r="E14" s="213">
        <v>3</v>
      </c>
      <c r="F14" s="213">
        <v>9</v>
      </c>
      <c r="G14" s="207"/>
      <c r="H14" s="207"/>
    </row>
    <row r="15" spans="1:8" ht="68.25" customHeight="1" x14ac:dyDescent="0.3">
      <c r="A15" s="217" t="s">
        <v>875</v>
      </c>
      <c r="B15" s="207" t="s">
        <v>404</v>
      </c>
      <c r="C15" s="207"/>
      <c r="D15" s="213">
        <v>3</v>
      </c>
      <c r="E15" s="213">
        <v>4</v>
      </c>
      <c r="F15" s="213">
        <v>12</v>
      </c>
      <c r="G15" s="207" t="s">
        <v>930</v>
      </c>
      <c r="H15" s="207" t="s">
        <v>405</v>
      </c>
    </row>
    <row r="16" spans="1:8" ht="15.6" x14ac:dyDescent="0.3">
      <c r="A16" s="217"/>
      <c r="B16" s="518" t="s">
        <v>41</v>
      </c>
      <c r="C16" s="518"/>
      <c r="D16" s="518"/>
      <c r="E16" s="518"/>
      <c r="F16" s="518"/>
      <c r="G16" s="518"/>
      <c r="H16" s="518"/>
    </row>
    <row r="17" spans="1:8" ht="58.5" customHeight="1" x14ac:dyDescent="0.3">
      <c r="A17" s="217" t="s">
        <v>862</v>
      </c>
      <c r="B17" s="207" t="s">
        <v>807</v>
      </c>
      <c r="C17" s="207"/>
      <c r="D17" s="213">
        <v>3</v>
      </c>
      <c r="E17" s="213">
        <v>3</v>
      </c>
      <c r="F17" s="213">
        <v>9</v>
      </c>
      <c r="G17" s="207"/>
      <c r="H17" s="207"/>
    </row>
    <row r="18" spans="1:8" ht="31.2" x14ac:dyDescent="0.3">
      <c r="A18" s="217" t="s">
        <v>835</v>
      </c>
      <c r="B18" s="207" t="s">
        <v>808</v>
      </c>
      <c r="C18" s="207"/>
      <c r="D18" s="213">
        <v>3</v>
      </c>
      <c r="E18" s="213">
        <v>3</v>
      </c>
      <c r="F18" s="213">
        <v>9</v>
      </c>
      <c r="G18" s="207"/>
      <c r="H18" s="207"/>
    </row>
    <row r="19" spans="1:8" ht="140.25" customHeight="1" x14ac:dyDescent="0.3">
      <c r="A19" s="222" t="s">
        <v>835</v>
      </c>
      <c r="B19" s="207" t="s">
        <v>407</v>
      </c>
      <c r="C19" s="215" t="s">
        <v>931</v>
      </c>
      <c r="D19" s="213">
        <v>3</v>
      </c>
      <c r="E19" s="213">
        <v>4</v>
      </c>
      <c r="F19" s="213">
        <v>12</v>
      </c>
      <c r="G19" s="274" t="s">
        <v>932</v>
      </c>
      <c r="H19" s="208"/>
    </row>
    <row r="20" spans="1:8" ht="128.25" customHeight="1" x14ac:dyDescent="0.3">
      <c r="A20" s="222" t="s">
        <v>835</v>
      </c>
      <c r="B20" s="207" t="s">
        <v>406</v>
      </c>
      <c r="C20" s="208" t="s">
        <v>914</v>
      </c>
      <c r="D20" s="213">
        <v>3</v>
      </c>
      <c r="E20" s="213">
        <v>4</v>
      </c>
      <c r="F20" s="213">
        <v>12</v>
      </c>
      <c r="G20" s="207" t="s">
        <v>408</v>
      </c>
      <c r="H20" s="207" t="s">
        <v>933</v>
      </c>
    </row>
    <row r="21" spans="1:8" ht="15.75" customHeight="1" x14ac:dyDescent="0.3">
      <c r="A21" s="217"/>
      <c r="B21" s="519" t="s">
        <v>43</v>
      </c>
      <c r="C21" s="519"/>
      <c r="D21" s="519"/>
      <c r="E21" s="519"/>
      <c r="F21" s="519"/>
      <c r="G21" s="519"/>
      <c r="H21" s="519"/>
    </row>
    <row r="22" spans="1:8" ht="58.5" customHeight="1" x14ac:dyDescent="0.3">
      <c r="A22" s="222" t="s">
        <v>840</v>
      </c>
      <c r="B22" s="207" t="s">
        <v>809</v>
      </c>
      <c r="C22" s="215" t="s">
        <v>935</v>
      </c>
      <c r="D22" s="213">
        <v>2</v>
      </c>
      <c r="E22" s="213">
        <v>5</v>
      </c>
      <c r="F22" s="213">
        <v>10</v>
      </c>
      <c r="G22" s="207"/>
      <c r="H22" s="207"/>
    </row>
    <row r="23" spans="1:8" ht="72" customHeight="1" x14ac:dyDescent="0.3">
      <c r="A23" s="222" t="s">
        <v>840</v>
      </c>
      <c r="B23" s="207" t="s">
        <v>409</v>
      </c>
      <c r="C23" s="207" t="s">
        <v>810</v>
      </c>
      <c r="D23" s="213">
        <v>5</v>
      </c>
      <c r="E23" s="213">
        <v>2</v>
      </c>
      <c r="F23" s="213">
        <v>10</v>
      </c>
      <c r="G23" s="207"/>
      <c r="H23" s="215" t="s">
        <v>934</v>
      </c>
    </row>
    <row r="24" spans="1:8" ht="15.6" x14ac:dyDescent="0.3">
      <c r="A24" s="217"/>
      <c r="B24" s="224" t="s">
        <v>36</v>
      </c>
      <c r="C24" s="224"/>
      <c r="D24" s="225"/>
      <c r="E24" s="225"/>
      <c r="F24" s="225"/>
      <c r="G24" s="224"/>
      <c r="H24" s="224"/>
    </row>
    <row r="25" spans="1:8" ht="46.8" x14ac:dyDescent="0.3">
      <c r="A25" s="217"/>
      <c r="B25" s="226" t="s">
        <v>37</v>
      </c>
      <c r="C25" s="221" t="s">
        <v>35</v>
      </c>
      <c r="D25" s="221" t="s">
        <v>33</v>
      </c>
      <c r="E25" s="221" t="s">
        <v>44</v>
      </c>
      <c r="F25" s="221" t="s">
        <v>39</v>
      </c>
      <c r="G25" s="227" t="s">
        <v>45</v>
      </c>
      <c r="H25" s="227" t="s">
        <v>35</v>
      </c>
    </row>
    <row r="26" spans="1:8" ht="15.6" x14ac:dyDescent="0.3">
      <c r="A26" s="217"/>
      <c r="B26" s="510" t="s">
        <v>40</v>
      </c>
      <c r="C26" s="510"/>
      <c r="D26" s="510"/>
      <c r="E26" s="510"/>
      <c r="F26" s="510"/>
      <c r="G26" s="510"/>
      <c r="H26" s="510"/>
    </row>
    <row r="27" spans="1:8" ht="232.5" customHeight="1" x14ac:dyDescent="0.3">
      <c r="A27" s="222" t="s">
        <v>876</v>
      </c>
      <c r="B27" s="207" t="s">
        <v>410</v>
      </c>
      <c r="C27" s="207" t="s">
        <v>811</v>
      </c>
      <c r="D27" s="213">
        <v>3</v>
      </c>
      <c r="E27" s="213">
        <v>2</v>
      </c>
      <c r="F27" s="213">
        <v>6</v>
      </c>
      <c r="G27" s="207" t="s">
        <v>936</v>
      </c>
      <c r="H27" s="207"/>
    </row>
    <row r="28" spans="1:8" ht="51.75" customHeight="1" x14ac:dyDescent="0.3">
      <c r="A28" s="222" t="s">
        <v>842</v>
      </c>
      <c r="B28" s="207" t="s">
        <v>411</v>
      </c>
      <c r="C28" s="207" t="s">
        <v>412</v>
      </c>
      <c r="D28" s="213">
        <v>3</v>
      </c>
      <c r="E28" s="213">
        <v>2</v>
      </c>
      <c r="F28" s="213">
        <v>6</v>
      </c>
      <c r="G28" s="207"/>
      <c r="H28" s="207" t="s">
        <v>937</v>
      </c>
    </row>
    <row r="29" spans="1:8" ht="15.6" x14ac:dyDescent="0.3">
      <c r="A29" s="217"/>
      <c r="B29" s="518" t="s">
        <v>41</v>
      </c>
      <c r="C29" s="518"/>
      <c r="D29" s="518"/>
      <c r="E29" s="518"/>
      <c r="F29" s="518"/>
      <c r="G29" s="518"/>
      <c r="H29" s="518"/>
    </row>
    <row r="30" spans="1:8" ht="76.5" customHeight="1" x14ac:dyDescent="0.3">
      <c r="A30" s="222" t="s">
        <v>835</v>
      </c>
      <c r="B30" s="215" t="s">
        <v>326</v>
      </c>
      <c r="C30" s="207" t="s">
        <v>413</v>
      </c>
      <c r="D30" s="213">
        <v>3</v>
      </c>
      <c r="E30" s="213">
        <v>4</v>
      </c>
      <c r="F30" s="213">
        <v>12</v>
      </c>
      <c r="G30" s="525" t="s">
        <v>939</v>
      </c>
      <c r="H30" s="207"/>
    </row>
    <row r="31" spans="1:8" ht="151.5" customHeight="1" x14ac:dyDescent="0.3">
      <c r="A31" s="222" t="s">
        <v>835</v>
      </c>
      <c r="B31" s="208" t="s">
        <v>938</v>
      </c>
      <c r="C31" s="215"/>
      <c r="D31" s="213"/>
      <c r="E31" s="213"/>
      <c r="F31" s="213"/>
      <c r="G31" s="526"/>
      <c r="H31" s="207"/>
    </row>
    <row r="32" spans="1:8" ht="15.6" x14ac:dyDescent="0.3">
      <c r="A32" s="217"/>
      <c r="B32" s="519" t="s">
        <v>43</v>
      </c>
      <c r="C32" s="519"/>
      <c r="D32" s="519"/>
      <c r="E32" s="519"/>
      <c r="F32" s="519"/>
      <c r="G32" s="519"/>
      <c r="H32" s="519"/>
    </row>
    <row r="33" spans="1:8" ht="102.75" customHeight="1" x14ac:dyDescent="0.3">
      <c r="A33" s="222" t="s">
        <v>838</v>
      </c>
      <c r="B33" s="207" t="s">
        <v>414</v>
      </c>
      <c r="C33" s="207"/>
      <c r="D33" s="213">
        <v>5</v>
      </c>
      <c r="E33" s="213">
        <v>3</v>
      </c>
      <c r="F33" s="213">
        <v>15</v>
      </c>
      <c r="G33" s="207" t="s">
        <v>231</v>
      </c>
      <c r="H33" s="207"/>
    </row>
    <row r="34" spans="1:8" ht="171.75" customHeight="1" x14ac:dyDescent="0.3">
      <c r="A34" s="222" t="s">
        <v>838</v>
      </c>
      <c r="B34" s="207" t="s">
        <v>232</v>
      </c>
      <c r="C34" s="208" t="s">
        <v>941</v>
      </c>
      <c r="D34" s="213">
        <v>4</v>
      </c>
      <c r="E34" s="213">
        <v>4</v>
      </c>
      <c r="F34" s="213">
        <v>16</v>
      </c>
      <c r="G34" s="207" t="s">
        <v>415</v>
      </c>
      <c r="H34" s="207" t="s">
        <v>940</v>
      </c>
    </row>
    <row r="35" spans="1:8" ht="69.75" customHeight="1" x14ac:dyDescent="0.3">
      <c r="A35" s="217"/>
      <c r="B35" s="516" t="s">
        <v>17</v>
      </c>
      <c r="C35" s="517"/>
      <c r="D35" s="487" t="str">
        <f>[3]PAMs!B39</f>
        <v>Үйл ажиллагаа 3.2: Ойн нөхөрлөлүүд арчилгааны огтлолт болон ойн менежментийн хөтөлбөр боловсруулж, хэрэгжүүлэх</v>
      </c>
      <c r="E35" s="488"/>
      <c r="F35" s="488"/>
      <c r="G35" s="488"/>
      <c r="H35" s="489"/>
    </row>
    <row r="36" spans="1:8" ht="15.6" x14ac:dyDescent="0.3">
      <c r="A36" s="217"/>
      <c r="B36" s="527" t="s">
        <v>31</v>
      </c>
      <c r="C36" s="527"/>
      <c r="D36" s="220"/>
      <c r="E36" s="220"/>
      <c r="F36" s="220"/>
      <c r="G36" s="219"/>
      <c r="H36" s="219"/>
    </row>
    <row r="37" spans="1:8" ht="46.8" x14ac:dyDescent="0.3">
      <c r="A37" s="217"/>
      <c r="B37" s="221" t="s">
        <v>32</v>
      </c>
      <c r="C37" s="221" t="s">
        <v>35</v>
      </c>
      <c r="D37" s="221" t="s">
        <v>33</v>
      </c>
      <c r="E37" s="221" t="s">
        <v>34</v>
      </c>
      <c r="F37" s="221" t="s">
        <v>39</v>
      </c>
      <c r="G37" s="221" t="s">
        <v>42</v>
      </c>
      <c r="H37" s="221" t="s">
        <v>35</v>
      </c>
    </row>
    <row r="38" spans="1:8" ht="15.6" x14ac:dyDescent="0.3">
      <c r="A38" s="217"/>
      <c r="B38" s="510" t="s">
        <v>40</v>
      </c>
      <c r="C38" s="510"/>
      <c r="D38" s="510"/>
      <c r="E38" s="510"/>
      <c r="F38" s="510"/>
      <c r="G38" s="510"/>
      <c r="H38" s="510"/>
    </row>
    <row r="39" spans="1:8" ht="87.75" customHeight="1" x14ac:dyDescent="0.3">
      <c r="A39" s="217" t="s">
        <v>842</v>
      </c>
      <c r="B39" s="207" t="s">
        <v>228</v>
      </c>
      <c r="C39" s="213" t="s">
        <v>416</v>
      </c>
      <c r="D39" s="213">
        <v>4</v>
      </c>
      <c r="E39" s="213">
        <v>3</v>
      </c>
      <c r="F39" s="213">
        <v>12</v>
      </c>
      <c r="G39" s="207"/>
      <c r="H39" s="206" t="s">
        <v>399</v>
      </c>
    </row>
    <row r="40" spans="1:8" ht="62.4" x14ac:dyDescent="0.3">
      <c r="A40" s="217" t="s">
        <v>876</v>
      </c>
      <c r="B40" s="207" t="s">
        <v>234</v>
      </c>
      <c r="C40" s="207"/>
      <c r="D40" s="213">
        <v>4</v>
      </c>
      <c r="E40" s="213">
        <v>4</v>
      </c>
      <c r="F40" s="213">
        <v>16</v>
      </c>
      <c r="G40" s="207" t="s">
        <v>313</v>
      </c>
      <c r="H40" s="207"/>
    </row>
    <row r="41" spans="1:8" ht="111" customHeight="1" x14ac:dyDescent="0.3">
      <c r="A41" s="537" t="s">
        <v>835</v>
      </c>
      <c r="B41" s="525" t="s">
        <v>298</v>
      </c>
      <c r="C41" s="525"/>
      <c r="D41" s="525">
        <v>4</v>
      </c>
      <c r="E41" s="525">
        <v>4</v>
      </c>
      <c r="F41" s="525">
        <v>16</v>
      </c>
      <c r="G41" s="207" t="s">
        <v>417</v>
      </c>
      <c r="H41" s="207" t="s">
        <v>877</v>
      </c>
    </row>
    <row r="42" spans="1:8" ht="155.25" customHeight="1" x14ac:dyDescent="0.3">
      <c r="A42" s="537"/>
      <c r="B42" s="536"/>
      <c r="C42" s="536"/>
      <c r="D42" s="536"/>
      <c r="E42" s="536"/>
      <c r="F42" s="536"/>
      <c r="G42" s="210" t="s">
        <v>965</v>
      </c>
      <c r="H42" s="207" t="s">
        <v>966</v>
      </c>
    </row>
    <row r="43" spans="1:8" ht="113.25" customHeight="1" x14ac:dyDescent="0.3">
      <c r="A43" s="537"/>
      <c r="B43" s="526"/>
      <c r="C43" s="526"/>
      <c r="D43" s="526"/>
      <c r="E43" s="526"/>
      <c r="F43" s="526"/>
      <c r="G43" s="207" t="s">
        <v>314</v>
      </c>
      <c r="H43" s="207"/>
    </row>
    <row r="44" spans="1:8" ht="15.6" x14ac:dyDescent="0.3">
      <c r="A44" s="217"/>
      <c r="B44" s="511" t="s">
        <v>41</v>
      </c>
      <c r="C44" s="511"/>
      <c r="D44" s="511"/>
      <c r="E44" s="511"/>
      <c r="F44" s="511"/>
      <c r="G44" s="511"/>
      <c r="H44" s="511"/>
    </row>
    <row r="45" spans="1:8" ht="123" customHeight="1" x14ac:dyDescent="0.3">
      <c r="A45" s="217" t="s">
        <v>835</v>
      </c>
      <c r="B45" s="207" t="s">
        <v>418</v>
      </c>
      <c r="C45" s="207"/>
      <c r="D45" s="213">
        <v>4</v>
      </c>
      <c r="E45" s="213">
        <v>5</v>
      </c>
      <c r="F45" s="213">
        <v>20</v>
      </c>
      <c r="G45" s="207" t="s">
        <v>420</v>
      </c>
      <c r="H45" s="207" t="s">
        <v>419</v>
      </c>
    </row>
    <row r="46" spans="1:8" ht="105" customHeight="1" x14ac:dyDescent="0.3">
      <c r="A46" s="217" t="s">
        <v>835</v>
      </c>
      <c r="B46" s="207" t="s">
        <v>285</v>
      </c>
      <c r="C46" s="215" t="s">
        <v>942</v>
      </c>
      <c r="D46" s="213">
        <v>3</v>
      </c>
      <c r="E46" s="213">
        <v>4</v>
      </c>
      <c r="F46" s="213">
        <v>12</v>
      </c>
      <c r="G46" s="207"/>
      <c r="H46" s="207"/>
    </row>
    <row r="47" spans="1:8" ht="15.6" x14ac:dyDescent="0.3">
      <c r="A47" s="217"/>
      <c r="B47" s="519" t="s">
        <v>43</v>
      </c>
      <c r="C47" s="519"/>
      <c r="D47" s="519"/>
      <c r="E47" s="519"/>
      <c r="F47" s="519"/>
      <c r="G47" s="519"/>
      <c r="H47" s="519"/>
    </row>
    <row r="48" spans="1:8" ht="73.5" customHeight="1" x14ac:dyDescent="0.3">
      <c r="A48" s="217" t="s">
        <v>840</v>
      </c>
      <c r="B48" s="207" t="s">
        <v>422</v>
      </c>
      <c r="C48" s="207"/>
      <c r="D48" s="213">
        <v>4</v>
      </c>
      <c r="E48" s="213">
        <v>3</v>
      </c>
      <c r="F48" s="213">
        <v>12</v>
      </c>
      <c r="G48" s="215" t="s">
        <v>421</v>
      </c>
      <c r="H48" s="207"/>
    </row>
    <row r="49" spans="1:8" ht="99.75" customHeight="1" x14ac:dyDescent="0.3">
      <c r="A49" s="217" t="s">
        <v>840</v>
      </c>
      <c r="B49" s="207" t="s">
        <v>423</v>
      </c>
      <c r="C49" s="207"/>
      <c r="D49" s="213">
        <v>3</v>
      </c>
      <c r="E49" s="213">
        <v>5</v>
      </c>
      <c r="F49" s="213">
        <v>15</v>
      </c>
      <c r="G49" s="207" t="s">
        <v>424</v>
      </c>
      <c r="H49" s="207" t="s">
        <v>425</v>
      </c>
    </row>
    <row r="50" spans="1:8" ht="15.6" x14ac:dyDescent="0.3">
      <c r="A50" s="217"/>
      <c r="B50" s="224" t="s">
        <v>36</v>
      </c>
      <c r="C50" s="224"/>
      <c r="D50" s="225"/>
      <c r="E50" s="225"/>
      <c r="F50" s="225"/>
      <c r="G50" s="224"/>
      <c r="H50" s="224"/>
    </row>
    <row r="51" spans="1:8" ht="46.8" x14ac:dyDescent="0.3">
      <c r="A51" s="217"/>
      <c r="B51" s="226" t="s">
        <v>37</v>
      </c>
      <c r="C51" s="221" t="s">
        <v>35</v>
      </c>
      <c r="D51" s="221" t="s">
        <v>33</v>
      </c>
      <c r="E51" s="221" t="s">
        <v>44</v>
      </c>
      <c r="F51" s="221" t="s">
        <v>39</v>
      </c>
      <c r="G51" s="227" t="s">
        <v>45</v>
      </c>
      <c r="H51" s="227" t="s">
        <v>35</v>
      </c>
    </row>
    <row r="52" spans="1:8" ht="15.6" x14ac:dyDescent="0.3">
      <c r="A52" s="217"/>
      <c r="B52" s="528" t="s">
        <v>40</v>
      </c>
      <c r="C52" s="528"/>
      <c r="D52" s="528"/>
      <c r="E52" s="528"/>
      <c r="F52" s="528"/>
      <c r="G52" s="528"/>
      <c r="H52" s="528"/>
    </row>
    <row r="53" spans="1:8" s="204" customFormat="1" ht="153.75" customHeight="1" x14ac:dyDescent="0.3">
      <c r="A53" s="212" t="s">
        <v>841</v>
      </c>
      <c r="B53" s="228" t="s">
        <v>943</v>
      </c>
      <c r="C53" s="208"/>
      <c r="D53" s="209">
        <v>3</v>
      </c>
      <c r="E53" s="209">
        <v>2</v>
      </c>
      <c r="F53" s="209">
        <v>6</v>
      </c>
      <c r="G53" s="228" t="s">
        <v>944</v>
      </c>
      <c r="H53" s="229"/>
    </row>
    <row r="54" spans="1:8" ht="287.25" customHeight="1" x14ac:dyDescent="0.3">
      <c r="A54" s="217" t="s">
        <v>853</v>
      </c>
      <c r="B54" s="207" t="s">
        <v>426</v>
      </c>
      <c r="C54" s="215" t="s">
        <v>947</v>
      </c>
      <c r="D54" s="213">
        <v>3</v>
      </c>
      <c r="E54" s="213">
        <v>4</v>
      </c>
      <c r="F54" s="213">
        <v>12</v>
      </c>
      <c r="G54" s="207" t="s">
        <v>945</v>
      </c>
      <c r="H54" s="207" t="s">
        <v>946</v>
      </c>
    </row>
    <row r="55" spans="1:8" ht="15.6" x14ac:dyDescent="0.3">
      <c r="A55" s="217"/>
      <c r="B55" s="518" t="s">
        <v>41</v>
      </c>
      <c r="C55" s="518"/>
      <c r="D55" s="518"/>
      <c r="E55" s="518"/>
      <c r="F55" s="518"/>
      <c r="G55" s="518"/>
      <c r="H55" s="518"/>
    </row>
    <row r="56" spans="1:8" s="78" customFormat="1" ht="99.75" customHeight="1" x14ac:dyDescent="0.3">
      <c r="A56" s="230"/>
      <c r="B56" s="231" t="s">
        <v>948</v>
      </c>
      <c r="C56" s="211"/>
      <c r="D56" s="232">
        <v>4</v>
      </c>
      <c r="E56" s="232">
        <v>4</v>
      </c>
      <c r="F56" s="232">
        <v>16</v>
      </c>
      <c r="G56" s="232" t="s">
        <v>949</v>
      </c>
      <c r="H56" s="211" t="s">
        <v>950</v>
      </c>
    </row>
    <row r="57" spans="1:8" ht="106.5" customHeight="1" x14ac:dyDescent="0.3">
      <c r="A57" s="217" t="s">
        <v>835</v>
      </c>
      <c r="B57" s="207" t="s">
        <v>951</v>
      </c>
      <c r="C57" s="207"/>
      <c r="D57" s="213">
        <v>5</v>
      </c>
      <c r="E57" s="213">
        <v>2</v>
      </c>
      <c r="F57" s="213">
        <v>10</v>
      </c>
      <c r="G57" s="207"/>
      <c r="H57" s="207"/>
    </row>
    <row r="58" spans="1:8" s="205" customFormat="1" ht="217.5" customHeight="1" x14ac:dyDescent="0.3">
      <c r="A58" s="212" t="s">
        <v>835</v>
      </c>
      <c r="B58" s="208" t="s">
        <v>952</v>
      </c>
      <c r="C58" s="208"/>
      <c r="D58" s="209">
        <v>5</v>
      </c>
      <c r="E58" s="209">
        <v>4</v>
      </c>
      <c r="F58" s="209">
        <f>E58*D58</f>
        <v>20</v>
      </c>
      <c r="G58" s="208" t="s">
        <v>953</v>
      </c>
      <c r="H58" s="208"/>
    </row>
    <row r="59" spans="1:8" ht="36.75" customHeight="1" x14ac:dyDescent="0.3">
      <c r="A59" s="217" t="s">
        <v>835</v>
      </c>
      <c r="B59" s="208" t="s">
        <v>878</v>
      </c>
      <c r="C59" s="207"/>
      <c r="D59" s="213">
        <v>3</v>
      </c>
      <c r="E59" s="213">
        <v>3</v>
      </c>
      <c r="F59" s="213">
        <v>9</v>
      </c>
      <c r="G59" s="207"/>
      <c r="H59" s="207"/>
    </row>
    <row r="60" spans="1:8" ht="15.6" x14ac:dyDescent="0.3">
      <c r="A60" s="217"/>
      <c r="B60" s="519" t="s">
        <v>43</v>
      </c>
      <c r="C60" s="519"/>
      <c r="D60" s="519"/>
      <c r="E60" s="519"/>
      <c r="F60" s="519"/>
      <c r="G60" s="519"/>
      <c r="H60" s="519"/>
    </row>
    <row r="61" spans="1:8" ht="84" customHeight="1" x14ac:dyDescent="0.3">
      <c r="A61" s="217" t="s">
        <v>879</v>
      </c>
      <c r="B61" s="207" t="s">
        <v>427</v>
      </c>
      <c r="C61" s="207" t="s">
        <v>428</v>
      </c>
      <c r="D61" s="213">
        <v>4</v>
      </c>
      <c r="E61" s="213">
        <v>3</v>
      </c>
      <c r="F61" s="213">
        <v>12</v>
      </c>
      <c r="G61" s="207"/>
      <c r="H61" s="207"/>
    </row>
    <row r="62" spans="1:8" ht="69" customHeight="1" x14ac:dyDescent="0.3">
      <c r="A62" s="217"/>
      <c r="B62" s="516" t="s">
        <v>17</v>
      </c>
      <c r="C62" s="517"/>
      <c r="D62" s="516" t="str">
        <f>[3]PAMs!B40</f>
        <v>Үйл ажиллагаа 3.3: Ой хамгаалал, ашиглалт, менежментийн үйл ажиллагааг дэмжих, ойг тогтвортой ашиглах, сийрэгжүүлэх, унангийг цэвэрлэх үүднээс стратегийн шинэ зам байгуулах ба байршлыг нь тодорхойлох</v>
      </c>
      <c r="E62" s="538"/>
      <c r="F62" s="538"/>
      <c r="G62" s="538"/>
      <c r="H62" s="517"/>
    </row>
    <row r="63" spans="1:8" ht="15.6" x14ac:dyDescent="0.3">
      <c r="A63" s="217"/>
      <c r="B63" s="218" t="s">
        <v>31</v>
      </c>
      <c r="C63" s="219"/>
      <c r="D63" s="220"/>
      <c r="E63" s="220"/>
      <c r="F63" s="220"/>
      <c r="G63" s="219"/>
      <c r="H63" s="219"/>
    </row>
    <row r="64" spans="1:8" ht="46.8" x14ac:dyDescent="0.3">
      <c r="A64" s="217"/>
      <c r="B64" s="221" t="s">
        <v>32</v>
      </c>
      <c r="C64" s="221" t="s">
        <v>35</v>
      </c>
      <c r="D64" s="221" t="s">
        <v>33</v>
      </c>
      <c r="E64" s="221" t="s">
        <v>34</v>
      </c>
      <c r="F64" s="221" t="s">
        <v>39</v>
      </c>
      <c r="G64" s="221" t="s">
        <v>42</v>
      </c>
      <c r="H64" s="221" t="s">
        <v>35</v>
      </c>
    </row>
    <row r="65" spans="1:8" ht="15.6" x14ac:dyDescent="0.3">
      <c r="A65" s="217"/>
      <c r="B65" s="510" t="s">
        <v>40</v>
      </c>
      <c r="C65" s="510"/>
      <c r="D65" s="510"/>
      <c r="E65" s="510"/>
      <c r="F65" s="510"/>
      <c r="G65" s="510"/>
      <c r="H65" s="510"/>
    </row>
    <row r="66" spans="1:8" ht="81.75" customHeight="1" x14ac:dyDescent="0.3">
      <c r="A66" s="222" t="s">
        <v>835</v>
      </c>
      <c r="B66" s="207" t="s">
        <v>233</v>
      </c>
      <c r="C66" s="207"/>
      <c r="D66" s="213">
        <v>5</v>
      </c>
      <c r="E66" s="213">
        <v>3</v>
      </c>
      <c r="F66" s="213">
        <v>15</v>
      </c>
      <c r="G66" s="207" t="s">
        <v>429</v>
      </c>
      <c r="H66" s="208" t="s">
        <v>954</v>
      </c>
    </row>
    <row r="67" spans="1:8" ht="143.25" customHeight="1" x14ac:dyDescent="0.3">
      <c r="A67" s="222" t="s">
        <v>835</v>
      </c>
      <c r="B67" s="207" t="s">
        <v>430</v>
      </c>
      <c r="C67" s="207"/>
      <c r="D67" s="213">
        <v>4</v>
      </c>
      <c r="E67" s="213">
        <v>3</v>
      </c>
      <c r="F67" s="213">
        <v>12</v>
      </c>
      <c r="G67" s="207" t="s">
        <v>431</v>
      </c>
      <c r="H67" s="207"/>
    </row>
    <row r="68" spans="1:8" ht="81" customHeight="1" x14ac:dyDescent="0.3">
      <c r="A68" s="222" t="s">
        <v>881</v>
      </c>
      <c r="B68" s="207" t="s">
        <v>432</v>
      </c>
      <c r="C68" s="207" t="s">
        <v>880</v>
      </c>
      <c r="D68" s="213">
        <v>3</v>
      </c>
      <c r="E68" s="213">
        <v>4</v>
      </c>
      <c r="F68" s="213">
        <v>12</v>
      </c>
      <c r="G68" s="214" t="s">
        <v>315</v>
      </c>
      <c r="H68" s="207" t="s">
        <v>433</v>
      </c>
    </row>
    <row r="69" spans="1:8" ht="68.25" customHeight="1" x14ac:dyDescent="0.3">
      <c r="A69" s="222" t="s">
        <v>835</v>
      </c>
      <c r="B69" s="215" t="s">
        <v>434</v>
      </c>
      <c r="C69" s="207"/>
      <c r="D69" s="213">
        <v>3</v>
      </c>
      <c r="E69" s="213">
        <v>3</v>
      </c>
      <c r="F69" s="213">
        <v>9</v>
      </c>
      <c r="G69" s="207"/>
      <c r="H69" s="207"/>
    </row>
    <row r="70" spans="1:8" ht="15.6" x14ac:dyDescent="0.3">
      <c r="A70" s="217"/>
      <c r="B70" s="518" t="s">
        <v>41</v>
      </c>
      <c r="C70" s="518"/>
      <c r="D70" s="518"/>
      <c r="E70" s="518"/>
      <c r="F70" s="518"/>
      <c r="G70" s="518"/>
      <c r="H70" s="518"/>
    </row>
    <row r="71" spans="1:8" ht="131.25" customHeight="1" x14ac:dyDescent="0.3">
      <c r="A71" s="222" t="s">
        <v>873</v>
      </c>
      <c r="B71" s="207" t="s">
        <v>812</v>
      </c>
      <c r="C71" s="233"/>
      <c r="D71" s="213">
        <v>4</v>
      </c>
      <c r="E71" s="213">
        <v>5</v>
      </c>
      <c r="F71" s="213">
        <v>20</v>
      </c>
      <c r="G71" s="207" t="s">
        <v>436</v>
      </c>
      <c r="H71" s="207" t="s">
        <v>435</v>
      </c>
    </row>
    <row r="72" spans="1:8" ht="15.6" x14ac:dyDescent="0.3">
      <c r="A72" s="222"/>
      <c r="B72" s="519" t="s">
        <v>43</v>
      </c>
      <c r="C72" s="519"/>
      <c r="D72" s="519"/>
      <c r="E72" s="519"/>
      <c r="F72" s="519"/>
      <c r="G72" s="519"/>
      <c r="H72" s="519"/>
    </row>
    <row r="73" spans="1:8" ht="156" customHeight="1" x14ac:dyDescent="0.3">
      <c r="A73" s="222" t="s">
        <v>853</v>
      </c>
      <c r="B73" s="207" t="s">
        <v>437</v>
      </c>
      <c r="C73" s="215" t="s">
        <v>955</v>
      </c>
      <c r="D73" s="213">
        <v>4</v>
      </c>
      <c r="E73" s="213">
        <v>3</v>
      </c>
      <c r="F73" s="213">
        <v>12</v>
      </c>
      <c r="G73" s="207" t="s">
        <v>438</v>
      </c>
      <c r="H73" s="215" t="s">
        <v>956</v>
      </c>
    </row>
    <row r="74" spans="1:8" ht="15.6" x14ac:dyDescent="0.3">
      <c r="A74" s="217"/>
      <c r="B74" s="224" t="s">
        <v>36</v>
      </c>
      <c r="C74" s="224"/>
      <c r="D74" s="225"/>
      <c r="E74" s="225"/>
      <c r="F74" s="225"/>
      <c r="G74" s="224"/>
      <c r="H74" s="224"/>
    </row>
    <row r="75" spans="1:8" ht="46.8" x14ac:dyDescent="0.3">
      <c r="A75" s="217"/>
      <c r="B75" s="226" t="s">
        <v>37</v>
      </c>
      <c r="C75" s="221" t="s">
        <v>35</v>
      </c>
      <c r="D75" s="221" t="s">
        <v>33</v>
      </c>
      <c r="E75" s="221" t="s">
        <v>44</v>
      </c>
      <c r="F75" s="221" t="s">
        <v>39</v>
      </c>
      <c r="G75" s="227" t="s">
        <v>45</v>
      </c>
      <c r="H75" s="227" t="s">
        <v>35</v>
      </c>
    </row>
    <row r="76" spans="1:8" ht="15.6" x14ac:dyDescent="0.3">
      <c r="A76" s="217"/>
      <c r="B76" s="510" t="s">
        <v>40</v>
      </c>
      <c r="C76" s="510"/>
      <c r="D76" s="510"/>
      <c r="E76" s="510"/>
      <c r="F76" s="510"/>
      <c r="G76" s="510"/>
      <c r="H76" s="510"/>
    </row>
    <row r="77" spans="1:8" ht="76.5" customHeight="1" x14ac:dyDescent="0.3">
      <c r="A77" s="217" t="s">
        <v>841</v>
      </c>
      <c r="B77" s="207" t="s">
        <v>439</v>
      </c>
      <c r="C77" s="207"/>
      <c r="D77" s="213">
        <v>4</v>
      </c>
      <c r="E77" s="213">
        <v>3</v>
      </c>
      <c r="F77" s="213">
        <v>12</v>
      </c>
      <c r="G77" s="207" t="s">
        <v>440</v>
      </c>
      <c r="H77" s="207" t="s">
        <v>441</v>
      </c>
    </row>
    <row r="78" spans="1:8" ht="15.6" x14ac:dyDescent="0.3">
      <c r="A78" s="217"/>
      <c r="B78" s="511" t="s">
        <v>41</v>
      </c>
      <c r="C78" s="511"/>
      <c r="D78" s="511"/>
      <c r="E78" s="511"/>
      <c r="F78" s="511"/>
      <c r="G78" s="511"/>
      <c r="H78" s="511"/>
    </row>
    <row r="79" spans="1:8" ht="66.75" customHeight="1" x14ac:dyDescent="0.3">
      <c r="A79" s="217" t="s">
        <v>835</v>
      </c>
      <c r="B79" s="215" t="s">
        <v>442</v>
      </c>
      <c r="C79" s="207"/>
      <c r="D79" s="213">
        <v>4</v>
      </c>
      <c r="E79" s="213">
        <v>4</v>
      </c>
      <c r="F79" s="213">
        <v>16</v>
      </c>
      <c r="G79" s="207" t="s">
        <v>444</v>
      </c>
      <c r="H79" s="207"/>
    </row>
    <row r="80" spans="1:8" ht="96.75" customHeight="1" x14ac:dyDescent="0.3">
      <c r="A80" s="212" t="s">
        <v>835</v>
      </c>
      <c r="B80" s="208" t="s">
        <v>959</v>
      </c>
      <c r="C80" s="208"/>
      <c r="D80" s="209"/>
      <c r="E80" s="209"/>
      <c r="F80" s="209"/>
      <c r="G80" s="520" t="s">
        <v>960</v>
      </c>
      <c r="H80" s="208"/>
    </row>
    <row r="81" spans="1:8" ht="123" customHeight="1" x14ac:dyDescent="0.3">
      <c r="A81" s="535" t="s">
        <v>862</v>
      </c>
      <c r="B81" s="208" t="s">
        <v>957</v>
      </c>
      <c r="C81" s="208"/>
      <c r="D81" s="209">
        <v>5</v>
      </c>
      <c r="E81" s="209">
        <v>5</v>
      </c>
      <c r="F81" s="209">
        <f>E81*D81</f>
        <v>25</v>
      </c>
      <c r="G81" s="521"/>
      <c r="H81" s="208"/>
    </row>
    <row r="82" spans="1:8" ht="150" customHeight="1" x14ac:dyDescent="0.3">
      <c r="A82" s="535"/>
      <c r="B82" s="208" t="s">
        <v>958</v>
      </c>
      <c r="C82" s="208"/>
      <c r="D82" s="209"/>
      <c r="E82" s="209"/>
      <c r="F82" s="209"/>
      <c r="G82" s="522"/>
      <c r="H82" s="208"/>
    </row>
    <row r="83" spans="1:8" ht="114.75" customHeight="1" x14ac:dyDescent="0.3">
      <c r="A83" s="217" t="s">
        <v>847</v>
      </c>
      <c r="B83" s="215" t="s">
        <v>443</v>
      </c>
      <c r="C83" s="207"/>
      <c r="D83" s="213">
        <v>5</v>
      </c>
      <c r="E83" s="213">
        <v>4</v>
      </c>
      <c r="F83" s="213">
        <v>20</v>
      </c>
      <c r="G83" s="207" t="s">
        <v>445</v>
      </c>
      <c r="H83" s="207"/>
    </row>
    <row r="84" spans="1:8" ht="15.6" x14ac:dyDescent="0.3">
      <c r="A84" s="217"/>
      <c r="B84" s="519" t="s">
        <v>43</v>
      </c>
      <c r="C84" s="519"/>
      <c r="D84" s="519"/>
      <c r="E84" s="519"/>
      <c r="F84" s="519"/>
      <c r="G84" s="519"/>
      <c r="H84" s="519"/>
    </row>
    <row r="85" spans="1:8" ht="65.25" customHeight="1" x14ac:dyDescent="0.3">
      <c r="A85" s="535" t="s">
        <v>879</v>
      </c>
      <c r="B85" s="524" t="s">
        <v>446</v>
      </c>
      <c r="C85" s="515"/>
      <c r="D85" s="515">
        <v>5</v>
      </c>
      <c r="E85" s="515">
        <v>3</v>
      </c>
      <c r="F85" s="515">
        <v>15</v>
      </c>
      <c r="G85" s="512" t="s">
        <v>961</v>
      </c>
      <c r="H85" s="512" t="s">
        <v>962</v>
      </c>
    </row>
    <row r="86" spans="1:8" ht="182.25" customHeight="1" x14ac:dyDescent="0.3">
      <c r="A86" s="535"/>
      <c r="B86" s="524"/>
      <c r="C86" s="515"/>
      <c r="D86" s="515"/>
      <c r="E86" s="515"/>
      <c r="F86" s="515"/>
      <c r="G86" s="513"/>
      <c r="H86" s="514"/>
    </row>
    <row r="87" spans="1:8" ht="104.25" customHeight="1" x14ac:dyDescent="0.3">
      <c r="A87" s="217" t="s">
        <v>838</v>
      </c>
      <c r="B87" s="215" t="s">
        <v>963</v>
      </c>
      <c r="C87" s="207"/>
      <c r="D87" s="213">
        <v>4</v>
      </c>
      <c r="E87" s="213">
        <v>3</v>
      </c>
      <c r="F87" s="213">
        <v>12</v>
      </c>
      <c r="G87" s="207" t="s">
        <v>447</v>
      </c>
      <c r="H87" s="207"/>
    </row>
    <row r="88" spans="1:8" ht="67.5" customHeight="1" x14ac:dyDescent="0.3">
      <c r="A88" s="217"/>
      <c r="B88" s="516" t="s">
        <v>17</v>
      </c>
      <c r="C88" s="517"/>
      <c r="D88" s="487" t="str">
        <f>[3]PAMs!B41</f>
        <v>Үйл ажиллагаа 3.4: Сөрөг нөлөөлөл багатай мод бэлтгэл, зам барих, тогтвортой ашиглалтын асуудлыг (бүртгэлжүүлэх г.м) багтаасан ойн тогтвортой менежментийн удирдамж  боловсруулж, хэрэгжүүлэх</v>
      </c>
      <c r="E88" s="488"/>
      <c r="F88" s="488"/>
      <c r="G88" s="488"/>
      <c r="H88" s="489"/>
    </row>
    <row r="89" spans="1:8" ht="15.6" x14ac:dyDescent="0.3">
      <c r="A89" s="217"/>
      <c r="B89" s="218" t="s">
        <v>31</v>
      </c>
      <c r="C89" s="218"/>
      <c r="D89" s="234"/>
      <c r="E89" s="234"/>
      <c r="F89" s="234"/>
      <c r="G89" s="218"/>
      <c r="H89" s="218"/>
    </row>
    <row r="90" spans="1:8" ht="80.25" customHeight="1" x14ac:dyDescent="0.3">
      <c r="A90" s="217"/>
      <c r="B90" s="221" t="s">
        <v>32</v>
      </c>
      <c r="C90" s="221" t="s">
        <v>35</v>
      </c>
      <c r="D90" s="221" t="s">
        <v>33</v>
      </c>
      <c r="E90" s="221" t="s">
        <v>34</v>
      </c>
      <c r="F90" s="221" t="s">
        <v>39</v>
      </c>
      <c r="G90" s="221" t="s">
        <v>38</v>
      </c>
      <c r="H90" s="221" t="s">
        <v>35</v>
      </c>
    </row>
    <row r="91" spans="1:8" ht="15.6" x14ac:dyDescent="0.3">
      <c r="A91" s="217"/>
      <c r="B91" s="510" t="s">
        <v>235</v>
      </c>
      <c r="C91" s="510"/>
      <c r="D91" s="510"/>
      <c r="E91" s="510"/>
      <c r="F91" s="510"/>
      <c r="G91" s="510"/>
      <c r="H91" s="510"/>
    </row>
    <row r="92" spans="1:8" ht="129" customHeight="1" x14ac:dyDescent="0.3">
      <c r="A92" s="217" t="s">
        <v>835</v>
      </c>
      <c r="B92" s="207" t="s">
        <v>448</v>
      </c>
      <c r="C92" s="207"/>
      <c r="D92" s="213">
        <v>4</v>
      </c>
      <c r="E92" s="213">
        <v>5</v>
      </c>
      <c r="F92" s="213">
        <v>20</v>
      </c>
      <c r="G92" s="207" t="s">
        <v>449</v>
      </c>
      <c r="H92" s="207" t="s">
        <v>450</v>
      </c>
    </row>
    <row r="93" spans="1:8" ht="15.6" x14ac:dyDescent="0.3">
      <c r="A93" s="217"/>
      <c r="B93" s="518" t="s">
        <v>41</v>
      </c>
      <c r="C93" s="518"/>
      <c r="D93" s="518"/>
      <c r="E93" s="518"/>
      <c r="F93" s="518"/>
      <c r="G93" s="518"/>
      <c r="H93" s="518"/>
    </row>
    <row r="94" spans="1:8" ht="94.5" customHeight="1" x14ac:dyDescent="0.3">
      <c r="A94" s="217" t="s">
        <v>835</v>
      </c>
      <c r="B94" s="207" t="s">
        <v>452</v>
      </c>
      <c r="C94" s="207" t="s">
        <v>451</v>
      </c>
      <c r="D94" s="213">
        <v>3</v>
      </c>
      <c r="E94" s="213">
        <v>4</v>
      </c>
      <c r="F94" s="213">
        <v>12</v>
      </c>
      <c r="G94" s="207"/>
      <c r="H94" s="207"/>
    </row>
    <row r="95" spans="1:8" ht="15.6" x14ac:dyDescent="0.3">
      <c r="A95" s="217"/>
      <c r="B95" s="519" t="s">
        <v>43</v>
      </c>
      <c r="C95" s="519"/>
      <c r="D95" s="519"/>
      <c r="E95" s="519"/>
      <c r="F95" s="519"/>
      <c r="G95" s="519"/>
      <c r="H95" s="519"/>
    </row>
    <row r="96" spans="1:8" ht="95.25" customHeight="1" x14ac:dyDescent="0.3">
      <c r="A96" s="217" t="s">
        <v>841</v>
      </c>
      <c r="B96" s="207" t="s">
        <v>453</v>
      </c>
      <c r="C96" s="207"/>
      <c r="D96" s="213">
        <v>4</v>
      </c>
      <c r="E96" s="213">
        <v>4</v>
      </c>
      <c r="F96" s="213">
        <v>16</v>
      </c>
      <c r="G96" s="207" t="s">
        <v>454</v>
      </c>
      <c r="H96" s="207"/>
    </row>
    <row r="97" spans="1:8" ht="129" customHeight="1" x14ac:dyDescent="0.3">
      <c r="A97" s="217" t="s">
        <v>840</v>
      </c>
      <c r="B97" s="207" t="s">
        <v>455</v>
      </c>
      <c r="C97" s="207"/>
      <c r="D97" s="213">
        <v>3</v>
      </c>
      <c r="E97" s="213">
        <v>4</v>
      </c>
      <c r="F97" s="213">
        <v>12</v>
      </c>
      <c r="G97" s="207" t="s">
        <v>964</v>
      </c>
      <c r="H97" s="207"/>
    </row>
    <row r="98" spans="1:8" ht="20.399999999999999" customHeight="1" x14ac:dyDescent="0.3">
      <c r="A98" s="217"/>
      <c r="B98" s="224" t="s">
        <v>36</v>
      </c>
      <c r="C98" s="235"/>
      <c r="D98" s="236"/>
      <c r="E98" s="236"/>
      <c r="F98" s="236"/>
      <c r="G98" s="235"/>
      <c r="H98" s="235"/>
    </row>
    <row r="99" spans="1:8" ht="46.8" x14ac:dyDescent="0.3">
      <c r="A99" s="217"/>
      <c r="B99" s="226" t="s">
        <v>37</v>
      </c>
      <c r="C99" s="221" t="s">
        <v>35</v>
      </c>
      <c r="D99" s="221" t="s">
        <v>33</v>
      </c>
      <c r="E99" s="221" t="s">
        <v>44</v>
      </c>
      <c r="F99" s="221" t="s">
        <v>39</v>
      </c>
      <c r="G99" s="227" t="s">
        <v>236</v>
      </c>
      <c r="H99" s="227" t="s">
        <v>35</v>
      </c>
    </row>
    <row r="100" spans="1:8" ht="15.6" x14ac:dyDescent="0.3">
      <c r="A100" s="217"/>
      <c r="B100" s="510" t="s">
        <v>40</v>
      </c>
      <c r="C100" s="510"/>
      <c r="D100" s="510"/>
      <c r="E100" s="510"/>
      <c r="F100" s="510"/>
      <c r="G100" s="510"/>
      <c r="H100" s="510"/>
    </row>
    <row r="101" spans="1:8" ht="92.25" customHeight="1" x14ac:dyDescent="0.3">
      <c r="A101" s="217" t="s">
        <v>882</v>
      </c>
      <c r="B101" s="207" t="s">
        <v>237</v>
      </c>
      <c r="C101" s="207"/>
      <c r="D101" s="213">
        <v>5</v>
      </c>
      <c r="E101" s="213">
        <v>3</v>
      </c>
      <c r="F101" s="213">
        <v>15</v>
      </c>
      <c r="G101" s="207" t="s">
        <v>456</v>
      </c>
      <c r="H101" s="207" t="s">
        <v>457</v>
      </c>
    </row>
    <row r="102" spans="1:8" ht="15.6" x14ac:dyDescent="0.3">
      <c r="A102" s="217"/>
      <c r="B102" s="511" t="s">
        <v>41</v>
      </c>
      <c r="C102" s="511"/>
      <c r="D102" s="511"/>
      <c r="E102" s="511"/>
      <c r="F102" s="511"/>
      <c r="G102" s="511"/>
      <c r="H102" s="511"/>
    </row>
    <row r="103" spans="1:8" ht="138" x14ac:dyDescent="0.25">
      <c r="A103" s="222" t="s">
        <v>883</v>
      </c>
      <c r="B103" s="237" t="s">
        <v>915</v>
      </c>
      <c r="C103" s="238" t="s">
        <v>1187</v>
      </c>
      <c r="D103" s="221"/>
      <c r="E103" s="221"/>
      <c r="F103" s="221"/>
      <c r="G103" s="221"/>
      <c r="H103" s="221"/>
    </row>
    <row r="104" spans="1:8" ht="129" customHeight="1" x14ac:dyDescent="0.3">
      <c r="A104" s="222" t="s">
        <v>835</v>
      </c>
      <c r="B104" s="215" t="s">
        <v>458</v>
      </c>
      <c r="C104" s="207"/>
      <c r="D104" s="213">
        <v>3</v>
      </c>
      <c r="E104" s="213">
        <v>4</v>
      </c>
      <c r="F104" s="213">
        <v>12</v>
      </c>
      <c r="G104" s="207" t="s">
        <v>968</v>
      </c>
      <c r="H104" s="207" t="s">
        <v>459</v>
      </c>
    </row>
    <row r="105" spans="1:8" ht="15.6" x14ac:dyDescent="0.3">
      <c r="A105" s="222"/>
      <c r="B105" s="523" t="s">
        <v>43</v>
      </c>
      <c r="C105" s="523"/>
      <c r="D105" s="523"/>
      <c r="E105" s="523"/>
      <c r="F105" s="523"/>
      <c r="G105" s="523"/>
      <c r="H105" s="523"/>
    </row>
    <row r="106" spans="1:8" ht="143.25" customHeight="1" x14ac:dyDescent="0.3">
      <c r="A106" s="222" t="s">
        <v>883</v>
      </c>
      <c r="B106" s="207" t="s">
        <v>460</v>
      </c>
      <c r="C106" s="207" t="s">
        <v>462</v>
      </c>
      <c r="D106" s="213">
        <v>5</v>
      </c>
      <c r="E106" s="213">
        <v>5</v>
      </c>
      <c r="F106" s="213">
        <v>25</v>
      </c>
      <c r="G106" s="207" t="s">
        <v>969</v>
      </c>
      <c r="H106" s="207" t="s">
        <v>461</v>
      </c>
    </row>
    <row r="107" spans="1:8" ht="18" x14ac:dyDescent="0.3">
      <c r="A107" s="128"/>
      <c r="B107" s="150"/>
      <c r="C107" s="128"/>
      <c r="D107" s="129"/>
      <c r="E107" s="129"/>
      <c r="F107" s="129"/>
      <c r="G107" s="128"/>
      <c r="H107" s="128"/>
    </row>
  </sheetData>
  <mergeCells count="50">
    <mergeCell ref="A81:A82"/>
    <mergeCell ref="A85:A86"/>
    <mergeCell ref="B41:B43"/>
    <mergeCell ref="C41:C43"/>
    <mergeCell ref="F41:F43"/>
    <mergeCell ref="E41:E43"/>
    <mergeCell ref="D41:D43"/>
    <mergeCell ref="A41:A43"/>
    <mergeCell ref="D62:H62"/>
    <mergeCell ref="B65:H65"/>
    <mergeCell ref="B35:C35"/>
    <mergeCell ref="D35:H35"/>
    <mergeCell ref="B3:C4"/>
    <mergeCell ref="D3:H4"/>
    <mergeCell ref="B7:H7"/>
    <mergeCell ref="B16:H16"/>
    <mergeCell ref="B21:H21"/>
    <mergeCell ref="B26:H26"/>
    <mergeCell ref="B29:H29"/>
    <mergeCell ref="B32:H32"/>
    <mergeCell ref="G30:G31"/>
    <mergeCell ref="B36:C36"/>
    <mergeCell ref="B38:H38"/>
    <mergeCell ref="B84:H84"/>
    <mergeCell ref="B44:H44"/>
    <mergeCell ref="B47:H47"/>
    <mergeCell ref="B52:H52"/>
    <mergeCell ref="B55:H55"/>
    <mergeCell ref="B60:H60"/>
    <mergeCell ref="B62:C62"/>
    <mergeCell ref="B70:H70"/>
    <mergeCell ref="B72:H72"/>
    <mergeCell ref="B76:H76"/>
    <mergeCell ref="B78:H78"/>
    <mergeCell ref="G80:G82"/>
    <mergeCell ref="B105:H105"/>
    <mergeCell ref="B85:B86"/>
    <mergeCell ref="C85:C86"/>
    <mergeCell ref="D85:D86"/>
    <mergeCell ref="E85:E86"/>
    <mergeCell ref="B100:H100"/>
    <mergeCell ref="B102:H102"/>
    <mergeCell ref="G85:G86"/>
    <mergeCell ref="H85:H86"/>
    <mergeCell ref="F85:F86"/>
    <mergeCell ref="B88:C88"/>
    <mergeCell ref="D88:H88"/>
    <mergeCell ref="B91:H91"/>
    <mergeCell ref="B93:H93"/>
    <mergeCell ref="B95:H95"/>
  </mergeCells>
  <pageMargins left="0.7" right="0.7" top="0.75" bottom="0.75" header="0.3" footer="0.3"/>
  <pageSetup paperSize="9" scale="5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3"/>
  <sheetViews>
    <sheetView topLeftCell="A4" zoomScale="75" zoomScaleNormal="75" workbookViewId="0">
      <selection activeCell="C8" sqref="C8"/>
    </sheetView>
  </sheetViews>
  <sheetFormatPr defaultRowHeight="14.4" x14ac:dyDescent="0.3"/>
  <cols>
    <col min="1" max="1" width="18.44140625" customWidth="1"/>
    <col min="2" max="2" width="28.44140625" customWidth="1"/>
    <col min="3" max="3" width="24.33203125" customWidth="1"/>
    <col min="4" max="4" width="13.33203125" customWidth="1"/>
    <col min="5" max="5" width="15" customWidth="1"/>
    <col min="6" max="6" width="15.109375" customWidth="1"/>
    <col min="7" max="7" width="34.88671875" customWidth="1"/>
    <col min="8" max="8" width="43.44140625" customWidth="1"/>
  </cols>
  <sheetData>
    <row r="1" spans="1:9" ht="18" x14ac:dyDescent="0.35">
      <c r="B1" s="1" t="s">
        <v>30</v>
      </c>
      <c r="C1" s="1"/>
      <c r="E1" s="4"/>
      <c r="F1" s="4"/>
    </row>
    <row r="3" spans="1:9" ht="35.25" customHeight="1" x14ac:dyDescent="0.3">
      <c r="A3" s="151" t="s">
        <v>256</v>
      </c>
      <c r="B3" s="557" t="s">
        <v>19</v>
      </c>
      <c r="C3" s="558"/>
      <c r="D3" s="557" t="s">
        <v>70</v>
      </c>
      <c r="E3" s="558"/>
      <c r="F3" s="558"/>
      <c r="G3" s="558"/>
      <c r="H3" s="561"/>
      <c r="I3" s="3"/>
    </row>
    <row r="4" spans="1:9" ht="15.6" x14ac:dyDescent="0.3">
      <c r="A4" s="113"/>
      <c r="B4" s="559"/>
      <c r="C4" s="560"/>
      <c r="D4" s="559"/>
      <c r="E4" s="560"/>
      <c r="F4" s="560"/>
      <c r="G4" s="560"/>
      <c r="H4" s="562"/>
      <c r="I4" s="3"/>
    </row>
    <row r="5" spans="1:9" ht="15.6" x14ac:dyDescent="0.3">
      <c r="A5" s="113"/>
      <c r="B5" s="92" t="s">
        <v>31</v>
      </c>
      <c r="C5" s="92"/>
      <c r="D5" s="92"/>
      <c r="E5" s="92"/>
      <c r="F5" s="92"/>
      <c r="G5" s="92"/>
      <c r="H5" s="92"/>
    </row>
    <row r="6" spans="1:9" s="14" customFormat="1" ht="62.4" x14ac:dyDescent="0.3">
      <c r="A6" s="152"/>
      <c r="B6" s="94" t="s">
        <v>32</v>
      </c>
      <c r="C6" s="94" t="s">
        <v>35</v>
      </c>
      <c r="D6" s="94" t="s">
        <v>33</v>
      </c>
      <c r="E6" s="94" t="s">
        <v>34</v>
      </c>
      <c r="F6" s="94" t="s">
        <v>39</v>
      </c>
      <c r="G6" s="94" t="s">
        <v>42</v>
      </c>
      <c r="H6" s="94" t="s">
        <v>35</v>
      </c>
    </row>
    <row r="7" spans="1:9" ht="15.6" x14ac:dyDescent="0.3">
      <c r="A7" s="113"/>
      <c r="B7" s="549" t="s">
        <v>40</v>
      </c>
      <c r="C7" s="549"/>
      <c r="D7" s="549"/>
      <c r="E7" s="549"/>
      <c r="F7" s="549"/>
      <c r="G7" s="549"/>
      <c r="H7" s="549"/>
    </row>
    <row r="8" spans="1:9" ht="107.25" customHeight="1" x14ac:dyDescent="0.3">
      <c r="A8" s="197" t="s">
        <v>881</v>
      </c>
      <c r="B8" s="117" t="s">
        <v>463</v>
      </c>
      <c r="C8" s="119" t="s">
        <v>971</v>
      </c>
      <c r="D8" s="97">
        <v>3</v>
      </c>
      <c r="E8" s="97">
        <v>4</v>
      </c>
      <c r="F8" s="97">
        <v>12</v>
      </c>
      <c r="G8" s="106" t="s">
        <v>464</v>
      </c>
      <c r="H8" s="149"/>
    </row>
    <row r="9" spans="1:9" ht="60.6" x14ac:dyDescent="0.3">
      <c r="A9" s="197" t="s">
        <v>881</v>
      </c>
      <c r="B9" s="95" t="s">
        <v>198</v>
      </c>
      <c r="C9" s="96"/>
      <c r="D9" s="97">
        <v>3</v>
      </c>
      <c r="E9" s="97">
        <v>3</v>
      </c>
      <c r="F9" s="97">
        <v>9</v>
      </c>
      <c r="G9" s="100" t="s">
        <v>199</v>
      </c>
      <c r="H9" s="96"/>
    </row>
    <row r="10" spans="1:9" ht="45" x14ac:dyDescent="0.3">
      <c r="A10" s="197" t="s">
        <v>835</v>
      </c>
      <c r="B10" s="545" t="s">
        <v>242</v>
      </c>
      <c r="C10" s="547"/>
      <c r="D10" s="540">
        <v>4</v>
      </c>
      <c r="E10" s="540">
        <v>4</v>
      </c>
      <c r="F10" s="540">
        <v>16</v>
      </c>
      <c r="G10" s="120" t="s">
        <v>241</v>
      </c>
      <c r="H10" s="106" t="s">
        <v>465</v>
      </c>
    </row>
    <row r="11" spans="1:9" ht="33" customHeight="1" x14ac:dyDescent="0.3">
      <c r="A11" s="113"/>
      <c r="B11" s="546"/>
      <c r="C11" s="548"/>
      <c r="D11" s="541"/>
      <c r="E11" s="541"/>
      <c r="F11" s="541"/>
      <c r="G11" s="112" t="s">
        <v>71</v>
      </c>
      <c r="H11" s="106"/>
    </row>
    <row r="12" spans="1:9" ht="15.6" x14ac:dyDescent="0.3">
      <c r="A12" s="113"/>
      <c r="B12" s="542" t="s">
        <v>41</v>
      </c>
      <c r="C12" s="542"/>
      <c r="D12" s="542"/>
      <c r="E12" s="542"/>
      <c r="F12" s="542"/>
      <c r="G12" s="542"/>
      <c r="H12" s="542"/>
    </row>
    <row r="13" spans="1:9" ht="97.5" customHeight="1" x14ac:dyDescent="0.3">
      <c r="A13" s="197" t="s">
        <v>835</v>
      </c>
      <c r="B13" s="99" t="s">
        <v>466</v>
      </c>
      <c r="C13" s="149"/>
      <c r="D13" s="97">
        <v>4</v>
      </c>
      <c r="E13" s="97">
        <v>5</v>
      </c>
      <c r="F13" s="97">
        <v>20</v>
      </c>
      <c r="G13" s="100" t="s">
        <v>467</v>
      </c>
      <c r="H13" s="106" t="s">
        <v>468</v>
      </c>
    </row>
    <row r="14" spans="1:9" ht="81.75" customHeight="1" x14ac:dyDescent="0.3">
      <c r="A14" s="197" t="s">
        <v>873</v>
      </c>
      <c r="B14" s="98" t="s">
        <v>316</v>
      </c>
      <c r="C14" s="153"/>
      <c r="D14" s="97">
        <v>4</v>
      </c>
      <c r="E14" s="97">
        <v>4</v>
      </c>
      <c r="F14" s="97">
        <v>16</v>
      </c>
      <c r="G14" s="154" t="s">
        <v>299</v>
      </c>
      <c r="H14" s="96"/>
    </row>
    <row r="15" spans="1:9" ht="201" customHeight="1" x14ac:dyDescent="0.3">
      <c r="A15" s="197" t="s">
        <v>835</v>
      </c>
      <c r="B15" s="155" t="s">
        <v>469</v>
      </c>
      <c r="C15" s="296" t="s">
        <v>972</v>
      </c>
      <c r="D15" s="122">
        <v>4</v>
      </c>
      <c r="E15" s="122">
        <v>3</v>
      </c>
      <c r="F15" s="122">
        <v>12</v>
      </c>
      <c r="G15" s="120" t="s">
        <v>470</v>
      </c>
      <c r="H15" s="106" t="s">
        <v>471</v>
      </c>
    </row>
    <row r="16" spans="1:9" ht="15.6" x14ac:dyDescent="0.3">
      <c r="A16" s="113"/>
      <c r="B16" s="543" t="s">
        <v>72</v>
      </c>
      <c r="C16" s="543"/>
      <c r="D16" s="543"/>
      <c r="E16" s="543"/>
      <c r="F16" s="543"/>
      <c r="G16" s="543"/>
      <c r="H16" s="543"/>
    </row>
    <row r="17" spans="1:8" ht="108" customHeight="1" x14ac:dyDescent="0.3">
      <c r="A17" s="197" t="s">
        <v>871</v>
      </c>
      <c r="B17" s="98" t="s">
        <v>317</v>
      </c>
      <c r="C17" s="96"/>
      <c r="D17" s="97">
        <v>4</v>
      </c>
      <c r="E17" s="97">
        <v>3</v>
      </c>
      <c r="F17" s="97">
        <v>12</v>
      </c>
      <c r="G17" s="98" t="s">
        <v>200</v>
      </c>
      <c r="H17" s="98"/>
    </row>
    <row r="18" spans="1:8" ht="15.6" x14ac:dyDescent="0.3">
      <c r="A18" s="113"/>
      <c r="B18" s="109" t="s">
        <v>36</v>
      </c>
      <c r="C18" s="109"/>
      <c r="D18" s="109"/>
      <c r="E18" s="109"/>
      <c r="F18" s="109"/>
      <c r="G18" s="109"/>
      <c r="H18" s="109"/>
    </row>
    <row r="19" spans="1:8" ht="62.4" x14ac:dyDescent="0.3">
      <c r="A19" s="113"/>
      <c r="B19" s="115" t="s">
        <v>37</v>
      </c>
      <c r="C19" s="94" t="s">
        <v>35</v>
      </c>
      <c r="D19" s="116" t="s">
        <v>33</v>
      </c>
      <c r="E19" s="116" t="s">
        <v>44</v>
      </c>
      <c r="F19" s="94" t="s">
        <v>39</v>
      </c>
      <c r="G19" s="116" t="s">
        <v>67</v>
      </c>
      <c r="H19" s="116" t="s">
        <v>35</v>
      </c>
    </row>
    <row r="20" spans="1:8" ht="15.6" x14ac:dyDescent="0.3">
      <c r="A20" s="113"/>
      <c r="B20" s="544" t="s">
        <v>40</v>
      </c>
      <c r="C20" s="544"/>
      <c r="D20" s="544"/>
      <c r="E20" s="544"/>
      <c r="F20" s="544"/>
      <c r="G20" s="544"/>
      <c r="H20" s="544"/>
    </row>
    <row r="21" spans="1:8" ht="172.5" customHeight="1" x14ac:dyDescent="0.3">
      <c r="A21" s="197" t="s">
        <v>884</v>
      </c>
      <c r="B21" s="106" t="s">
        <v>472</v>
      </c>
      <c r="C21" s="149"/>
      <c r="D21" s="97">
        <v>3</v>
      </c>
      <c r="E21" s="97">
        <v>4</v>
      </c>
      <c r="F21" s="97">
        <v>12</v>
      </c>
      <c r="G21" s="143" t="s">
        <v>473</v>
      </c>
      <c r="H21" s="106" t="s">
        <v>474</v>
      </c>
    </row>
    <row r="22" spans="1:8" ht="109.5" customHeight="1" x14ac:dyDescent="0.3">
      <c r="A22" s="197" t="s">
        <v>838</v>
      </c>
      <c r="B22" s="98" t="s">
        <v>201</v>
      </c>
      <c r="C22" s="111"/>
      <c r="D22" s="97">
        <v>4</v>
      </c>
      <c r="E22" s="97">
        <v>3</v>
      </c>
      <c r="F22" s="97">
        <v>12</v>
      </c>
      <c r="G22" s="98" t="s">
        <v>300</v>
      </c>
      <c r="H22" s="96"/>
    </row>
    <row r="23" spans="1:8" ht="15.6" x14ac:dyDescent="0.3">
      <c r="A23" s="113"/>
      <c r="B23" s="563" t="s">
        <v>41</v>
      </c>
      <c r="C23" s="563"/>
      <c r="D23" s="563"/>
      <c r="E23" s="563"/>
      <c r="F23" s="563"/>
      <c r="G23" s="563"/>
      <c r="H23" s="563"/>
    </row>
    <row r="24" spans="1:8" ht="111" customHeight="1" x14ac:dyDescent="0.3">
      <c r="A24" s="197" t="s">
        <v>835</v>
      </c>
      <c r="B24" s="106" t="s">
        <v>202</v>
      </c>
      <c r="C24" s="96"/>
      <c r="D24" s="97">
        <v>3</v>
      </c>
      <c r="E24" s="97">
        <v>4</v>
      </c>
      <c r="F24" s="97">
        <v>12</v>
      </c>
      <c r="G24" s="98" t="s">
        <v>475</v>
      </c>
      <c r="H24" s="156"/>
    </row>
    <row r="25" spans="1:8" ht="15.6" x14ac:dyDescent="0.3">
      <c r="A25" s="113"/>
      <c r="B25" s="543" t="s">
        <v>43</v>
      </c>
      <c r="C25" s="543"/>
      <c r="D25" s="543"/>
      <c r="E25" s="543"/>
      <c r="F25" s="543"/>
      <c r="G25" s="543"/>
      <c r="H25" s="543"/>
    </row>
    <row r="26" spans="1:8" ht="147" customHeight="1" x14ac:dyDescent="0.3">
      <c r="A26" s="114" t="s">
        <v>840</v>
      </c>
      <c r="B26" s="108" t="s">
        <v>973</v>
      </c>
      <c r="C26" s="106" t="s">
        <v>476</v>
      </c>
      <c r="D26" s="97">
        <v>4</v>
      </c>
      <c r="E26" s="97">
        <v>4</v>
      </c>
      <c r="F26" s="97">
        <v>16</v>
      </c>
      <c r="G26" s="98" t="s">
        <v>301</v>
      </c>
      <c r="H26" s="106" t="s">
        <v>477</v>
      </c>
    </row>
    <row r="27" spans="1:8" ht="66.75" customHeight="1" x14ac:dyDescent="0.3">
      <c r="A27" s="113"/>
      <c r="B27" s="552" t="s">
        <v>19</v>
      </c>
      <c r="C27" s="552"/>
      <c r="D27" s="552" t="s">
        <v>73</v>
      </c>
      <c r="E27" s="552"/>
      <c r="F27" s="552"/>
      <c r="G27" s="552"/>
      <c r="H27" s="552"/>
    </row>
    <row r="28" spans="1:8" ht="15.6" x14ac:dyDescent="0.3">
      <c r="A28" s="113"/>
      <c r="B28" s="91" t="s">
        <v>31</v>
      </c>
      <c r="C28" s="91"/>
      <c r="D28" s="91"/>
      <c r="E28" s="91"/>
      <c r="F28" s="91"/>
      <c r="G28" s="91"/>
      <c r="H28" s="91"/>
    </row>
    <row r="29" spans="1:8" s="14" customFormat="1" ht="62.4" x14ac:dyDescent="0.3">
      <c r="A29" s="152"/>
      <c r="B29" s="94" t="s">
        <v>32</v>
      </c>
      <c r="C29" s="94" t="s">
        <v>35</v>
      </c>
      <c r="D29" s="94" t="s">
        <v>33</v>
      </c>
      <c r="E29" s="94" t="s">
        <v>34</v>
      </c>
      <c r="F29" s="94" t="s">
        <v>39</v>
      </c>
      <c r="G29" s="94" t="s">
        <v>38</v>
      </c>
      <c r="H29" s="94" t="s">
        <v>35</v>
      </c>
    </row>
    <row r="30" spans="1:8" ht="15.6" x14ac:dyDescent="0.3">
      <c r="A30" s="113"/>
      <c r="B30" s="549" t="s">
        <v>40</v>
      </c>
      <c r="C30" s="549"/>
      <c r="D30" s="549"/>
      <c r="E30" s="549"/>
      <c r="F30" s="549"/>
      <c r="G30" s="549"/>
      <c r="H30" s="549"/>
    </row>
    <row r="31" spans="1:8" ht="109.5" customHeight="1" x14ac:dyDescent="0.3">
      <c r="A31" s="197" t="s">
        <v>863</v>
      </c>
      <c r="B31" s="106" t="s">
        <v>478</v>
      </c>
      <c r="C31" s="106" t="s">
        <v>479</v>
      </c>
      <c r="D31" s="97">
        <v>4</v>
      </c>
      <c r="E31" s="97">
        <v>4</v>
      </c>
      <c r="F31" s="97">
        <v>16</v>
      </c>
      <c r="G31" s="106" t="s">
        <v>203</v>
      </c>
      <c r="H31" s="157"/>
    </row>
    <row r="32" spans="1:8" ht="141" customHeight="1" x14ac:dyDescent="0.3">
      <c r="A32" s="539" t="s">
        <v>863</v>
      </c>
      <c r="B32" s="550" t="s">
        <v>480</v>
      </c>
      <c r="C32" s="550" t="s">
        <v>481</v>
      </c>
      <c r="D32" s="540">
        <v>4</v>
      </c>
      <c r="E32" s="540">
        <v>4</v>
      </c>
      <c r="F32" s="540">
        <v>16</v>
      </c>
      <c r="G32" s="98" t="s">
        <v>302</v>
      </c>
      <c r="H32" s="158"/>
    </row>
    <row r="33" spans="1:8" ht="79.5" customHeight="1" x14ac:dyDescent="0.3">
      <c r="A33" s="539"/>
      <c r="B33" s="551"/>
      <c r="C33" s="551"/>
      <c r="D33" s="541"/>
      <c r="E33" s="541"/>
      <c r="F33" s="541"/>
      <c r="G33" s="98" t="s">
        <v>482</v>
      </c>
      <c r="H33" s="158"/>
    </row>
    <row r="34" spans="1:8" ht="81" customHeight="1" x14ac:dyDescent="0.3">
      <c r="A34" s="197" t="s">
        <v>842</v>
      </c>
      <c r="B34" s="98" t="s">
        <v>483</v>
      </c>
      <c r="C34" s="149"/>
      <c r="D34" s="97">
        <v>3</v>
      </c>
      <c r="E34" s="97">
        <v>4</v>
      </c>
      <c r="F34" s="97">
        <v>12</v>
      </c>
      <c r="G34" s="98" t="s">
        <v>484</v>
      </c>
      <c r="H34" s="108" t="s">
        <v>974</v>
      </c>
    </row>
    <row r="35" spans="1:8" ht="15.6" x14ac:dyDescent="0.3">
      <c r="A35" s="113"/>
      <c r="B35" s="542" t="s">
        <v>41</v>
      </c>
      <c r="C35" s="542"/>
      <c r="D35" s="542"/>
      <c r="E35" s="542"/>
      <c r="F35" s="542"/>
      <c r="G35" s="542"/>
      <c r="H35" s="542"/>
    </row>
    <row r="36" spans="1:8" ht="99.75" customHeight="1" x14ac:dyDescent="0.3">
      <c r="A36" s="197" t="s">
        <v>835</v>
      </c>
      <c r="B36" s="106" t="s">
        <v>485</v>
      </c>
      <c r="C36" s="159"/>
      <c r="D36" s="97">
        <v>4</v>
      </c>
      <c r="E36" s="97">
        <v>4</v>
      </c>
      <c r="F36" s="97">
        <v>16</v>
      </c>
      <c r="G36" s="154" t="s">
        <v>486</v>
      </c>
      <c r="H36" s="149"/>
    </row>
    <row r="37" spans="1:8" ht="108" customHeight="1" x14ac:dyDescent="0.3">
      <c r="A37" s="197" t="s">
        <v>835</v>
      </c>
      <c r="B37" s="106" t="s">
        <v>487</v>
      </c>
      <c r="C37" s="117"/>
      <c r="D37" s="97">
        <v>4</v>
      </c>
      <c r="E37" s="97">
        <v>3</v>
      </c>
      <c r="F37" s="97">
        <v>12</v>
      </c>
      <c r="G37" s="98" t="s">
        <v>488</v>
      </c>
      <c r="H37" s="149"/>
    </row>
    <row r="38" spans="1:8" ht="15.6" x14ac:dyDescent="0.3">
      <c r="A38" s="113"/>
      <c r="B38" s="543" t="s">
        <v>43</v>
      </c>
      <c r="C38" s="543"/>
      <c r="D38" s="543"/>
      <c r="E38" s="543"/>
      <c r="F38" s="543"/>
      <c r="G38" s="543"/>
      <c r="H38" s="543"/>
    </row>
    <row r="39" spans="1:8" ht="132.75" customHeight="1" x14ac:dyDescent="0.3">
      <c r="A39" s="197" t="s">
        <v>882</v>
      </c>
      <c r="B39" s="106" t="s">
        <v>489</v>
      </c>
      <c r="C39" s="159"/>
      <c r="D39" s="97">
        <v>4</v>
      </c>
      <c r="E39" s="97">
        <v>4</v>
      </c>
      <c r="F39" s="97">
        <v>16</v>
      </c>
      <c r="G39" s="98" t="s">
        <v>490</v>
      </c>
      <c r="H39" s="149"/>
    </row>
    <row r="40" spans="1:8" ht="171.75" customHeight="1" x14ac:dyDescent="0.3">
      <c r="A40" s="197" t="s">
        <v>840</v>
      </c>
      <c r="B40" s="117" t="s">
        <v>491</v>
      </c>
      <c r="C40" s="160"/>
      <c r="D40" s="97">
        <v>4</v>
      </c>
      <c r="E40" s="97">
        <v>3</v>
      </c>
      <c r="F40" s="97">
        <v>12</v>
      </c>
      <c r="G40" s="98" t="s">
        <v>493</v>
      </c>
      <c r="H40" s="106" t="s">
        <v>492</v>
      </c>
    </row>
    <row r="41" spans="1:8" ht="15.6" x14ac:dyDescent="0.3">
      <c r="A41" s="113"/>
      <c r="B41" s="109" t="s">
        <v>36</v>
      </c>
      <c r="C41" s="109"/>
      <c r="D41" s="109"/>
      <c r="E41" s="109"/>
      <c r="F41" s="109"/>
      <c r="G41" s="109"/>
      <c r="H41" s="109"/>
    </row>
    <row r="42" spans="1:8" ht="62.4" x14ac:dyDescent="0.3">
      <c r="A42" s="113"/>
      <c r="B42" s="115" t="s">
        <v>37</v>
      </c>
      <c r="C42" s="94" t="s">
        <v>35</v>
      </c>
      <c r="D42" s="116" t="s">
        <v>33</v>
      </c>
      <c r="E42" s="116" t="s">
        <v>44</v>
      </c>
      <c r="F42" s="94" t="s">
        <v>39</v>
      </c>
      <c r="G42" s="116" t="s">
        <v>67</v>
      </c>
      <c r="H42" s="94" t="s">
        <v>35</v>
      </c>
    </row>
    <row r="43" spans="1:8" ht="15.6" x14ac:dyDescent="0.3">
      <c r="A43" s="113"/>
      <c r="B43" s="544" t="s">
        <v>40</v>
      </c>
      <c r="C43" s="544"/>
      <c r="D43" s="544"/>
      <c r="E43" s="544"/>
      <c r="F43" s="544"/>
      <c r="G43" s="544"/>
      <c r="H43" s="544"/>
    </row>
    <row r="44" spans="1:8" ht="89.25" customHeight="1" x14ac:dyDescent="0.3">
      <c r="A44" s="197" t="s">
        <v>885</v>
      </c>
      <c r="B44" s="98" t="s">
        <v>494</v>
      </c>
      <c r="C44" s="96"/>
      <c r="D44" s="97">
        <v>4</v>
      </c>
      <c r="E44" s="97">
        <v>4</v>
      </c>
      <c r="F44" s="97">
        <v>16</v>
      </c>
      <c r="G44" s="106" t="s">
        <v>975</v>
      </c>
      <c r="H44" s="112" t="s">
        <v>976</v>
      </c>
    </row>
    <row r="45" spans="1:8" ht="15.6" x14ac:dyDescent="0.3">
      <c r="A45" s="113"/>
      <c r="B45" s="542" t="s">
        <v>41</v>
      </c>
      <c r="C45" s="542"/>
      <c r="D45" s="542"/>
      <c r="E45" s="542"/>
      <c r="F45" s="542"/>
      <c r="G45" s="542"/>
      <c r="H45" s="542"/>
    </row>
    <row r="46" spans="1:8" ht="53.25" customHeight="1" x14ac:dyDescent="0.3">
      <c r="A46" s="197" t="s">
        <v>835</v>
      </c>
      <c r="B46" s="106" t="s">
        <v>204</v>
      </c>
      <c r="C46" s="106"/>
      <c r="D46" s="97">
        <v>4</v>
      </c>
      <c r="E46" s="97">
        <v>4</v>
      </c>
      <c r="F46" s="97">
        <v>16</v>
      </c>
      <c r="G46" s="106" t="s">
        <v>495</v>
      </c>
      <c r="H46" s="149"/>
    </row>
    <row r="47" spans="1:8" ht="15.6" x14ac:dyDescent="0.3">
      <c r="A47" s="113"/>
      <c r="B47" s="543" t="s">
        <v>43</v>
      </c>
      <c r="C47" s="543"/>
      <c r="D47" s="543"/>
      <c r="E47" s="543"/>
      <c r="F47" s="543"/>
      <c r="G47" s="543"/>
      <c r="H47" s="543"/>
    </row>
    <row r="48" spans="1:8" ht="132.75" customHeight="1" x14ac:dyDescent="0.3">
      <c r="A48" s="197" t="s">
        <v>838</v>
      </c>
      <c r="B48" s="106" t="s">
        <v>496</v>
      </c>
      <c r="C48" s="161"/>
      <c r="D48" s="97">
        <v>3</v>
      </c>
      <c r="E48" s="97">
        <v>4</v>
      </c>
      <c r="F48" s="97">
        <v>12</v>
      </c>
      <c r="G48" s="98" t="s">
        <v>497</v>
      </c>
      <c r="H48" s="162" t="s">
        <v>498</v>
      </c>
    </row>
    <row r="49" spans="1:8" ht="48.75" customHeight="1" x14ac:dyDescent="0.3">
      <c r="A49" s="113"/>
      <c r="B49" s="552" t="s">
        <v>19</v>
      </c>
      <c r="C49" s="552"/>
      <c r="D49" s="553" t="s">
        <v>205</v>
      </c>
      <c r="E49" s="554"/>
      <c r="F49" s="554"/>
      <c r="G49" s="554"/>
      <c r="H49" s="555"/>
    </row>
    <row r="50" spans="1:8" ht="15.6" x14ac:dyDescent="0.3">
      <c r="A50" s="113"/>
      <c r="B50" s="92" t="s">
        <v>31</v>
      </c>
      <c r="C50" s="92"/>
      <c r="D50" s="92"/>
      <c r="E50" s="92"/>
      <c r="F50" s="92"/>
      <c r="G50" s="92"/>
      <c r="H50" s="92"/>
    </row>
    <row r="51" spans="1:8" s="14" customFormat="1" ht="62.4" x14ac:dyDescent="0.3">
      <c r="A51" s="152"/>
      <c r="B51" s="94" t="s">
        <v>32</v>
      </c>
      <c r="C51" s="94" t="s">
        <v>35</v>
      </c>
      <c r="D51" s="94" t="s">
        <v>33</v>
      </c>
      <c r="E51" s="94" t="s">
        <v>34</v>
      </c>
      <c r="F51" s="94" t="s">
        <v>39</v>
      </c>
      <c r="G51" s="94" t="s">
        <v>38</v>
      </c>
      <c r="H51" s="94" t="s">
        <v>35</v>
      </c>
    </row>
    <row r="52" spans="1:8" ht="15.6" x14ac:dyDescent="0.3">
      <c r="A52" s="113"/>
      <c r="B52" s="544" t="s">
        <v>40</v>
      </c>
      <c r="C52" s="544"/>
      <c r="D52" s="544"/>
      <c r="E52" s="544"/>
      <c r="F52" s="544"/>
      <c r="G52" s="544"/>
      <c r="H52" s="544"/>
    </row>
    <row r="53" spans="1:8" ht="95.25" customHeight="1" x14ac:dyDescent="0.3">
      <c r="A53" s="197" t="s">
        <v>835</v>
      </c>
      <c r="B53" s="98" t="s">
        <v>206</v>
      </c>
      <c r="C53" s="156"/>
      <c r="D53" s="97">
        <v>3</v>
      </c>
      <c r="E53" s="97">
        <v>4</v>
      </c>
      <c r="F53" s="97">
        <v>12</v>
      </c>
      <c r="G53" s="98" t="s">
        <v>499</v>
      </c>
      <c r="H53" s="149"/>
    </row>
    <row r="54" spans="1:8" ht="65.25" customHeight="1" x14ac:dyDescent="0.3">
      <c r="A54" s="539" t="s">
        <v>835</v>
      </c>
      <c r="B54" s="545" t="s">
        <v>500</v>
      </c>
      <c r="C54" s="547"/>
      <c r="D54" s="540">
        <v>3</v>
      </c>
      <c r="E54" s="540">
        <v>4</v>
      </c>
      <c r="F54" s="540">
        <v>12</v>
      </c>
      <c r="G54" s="100" t="s">
        <v>207</v>
      </c>
      <c r="H54" s="96"/>
    </row>
    <row r="55" spans="1:8" ht="93" customHeight="1" x14ac:dyDescent="0.3">
      <c r="A55" s="539"/>
      <c r="B55" s="546"/>
      <c r="C55" s="548"/>
      <c r="D55" s="541"/>
      <c r="E55" s="541"/>
      <c r="F55" s="541"/>
      <c r="G55" s="98" t="s">
        <v>501</v>
      </c>
      <c r="H55" s="106" t="s">
        <v>502</v>
      </c>
    </row>
    <row r="56" spans="1:8" ht="15.6" x14ac:dyDescent="0.3">
      <c r="A56" s="113"/>
      <c r="B56" s="563" t="s">
        <v>41</v>
      </c>
      <c r="C56" s="563"/>
      <c r="D56" s="563"/>
      <c r="E56" s="563"/>
      <c r="F56" s="563"/>
      <c r="G56" s="563"/>
      <c r="H56" s="563"/>
    </row>
    <row r="57" spans="1:8" ht="254.25" customHeight="1" x14ac:dyDescent="0.3">
      <c r="A57" s="197" t="s">
        <v>835</v>
      </c>
      <c r="B57" s="106" t="s">
        <v>503</v>
      </c>
      <c r="C57" s="108" t="s">
        <v>977</v>
      </c>
      <c r="D57" s="97">
        <v>4</v>
      </c>
      <c r="E57" s="97">
        <v>4</v>
      </c>
      <c r="F57" s="97">
        <v>16</v>
      </c>
      <c r="G57" s="106" t="s">
        <v>504</v>
      </c>
      <c r="H57" s="100"/>
    </row>
    <row r="58" spans="1:8" ht="15.6" x14ac:dyDescent="0.3">
      <c r="A58" s="113"/>
      <c r="B58" s="543" t="s">
        <v>43</v>
      </c>
      <c r="C58" s="543"/>
      <c r="D58" s="543"/>
      <c r="E58" s="543"/>
      <c r="F58" s="543"/>
      <c r="G58" s="543"/>
      <c r="H58" s="543"/>
    </row>
    <row r="59" spans="1:8" ht="69.75" customHeight="1" x14ac:dyDescent="0.3">
      <c r="A59" s="197" t="s">
        <v>841</v>
      </c>
      <c r="B59" s="127" t="s">
        <v>506</v>
      </c>
      <c r="C59" s="121" t="s">
        <v>505</v>
      </c>
      <c r="D59" s="122">
        <v>4</v>
      </c>
      <c r="E59" s="122">
        <v>4</v>
      </c>
      <c r="F59" s="122">
        <v>16</v>
      </c>
      <c r="G59" s="106" t="s">
        <v>507</v>
      </c>
      <c r="H59" s="149"/>
    </row>
    <row r="60" spans="1:8" ht="15.6" x14ac:dyDescent="0.3">
      <c r="A60" s="113"/>
      <c r="B60" s="109" t="s">
        <v>36</v>
      </c>
      <c r="C60" s="109"/>
      <c r="D60" s="109"/>
      <c r="E60" s="109"/>
      <c r="F60" s="109"/>
      <c r="G60" s="109"/>
      <c r="H60" s="109"/>
    </row>
    <row r="61" spans="1:8" ht="69" customHeight="1" x14ac:dyDescent="0.3">
      <c r="A61" s="113"/>
      <c r="B61" s="115" t="s">
        <v>37</v>
      </c>
      <c r="C61" s="94" t="s">
        <v>35</v>
      </c>
      <c r="D61" s="116" t="s">
        <v>33</v>
      </c>
      <c r="E61" s="116" t="s">
        <v>44</v>
      </c>
      <c r="F61" s="94" t="s">
        <v>39</v>
      </c>
      <c r="G61" s="116" t="s">
        <v>67</v>
      </c>
      <c r="H61" s="116" t="s">
        <v>35</v>
      </c>
    </row>
    <row r="62" spans="1:8" ht="15.6" x14ac:dyDescent="0.3">
      <c r="A62" s="113"/>
      <c r="B62" s="549" t="s">
        <v>40</v>
      </c>
      <c r="C62" s="549"/>
      <c r="D62" s="549"/>
      <c r="E62" s="549"/>
      <c r="F62" s="549"/>
      <c r="G62" s="549"/>
      <c r="H62" s="549"/>
    </row>
    <row r="63" spans="1:8" ht="92.25" customHeight="1" x14ac:dyDescent="0.3">
      <c r="A63" s="197" t="s">
        <v>886</v>
      </c>
      <c r="B63" s="106" t="s">
        <v>508</v>
      </c>
      <c r="C63" s="149"/>
      <c r="D63" s="97">
        <v>3</v>
      </c>
      <c r="E63" s="97">
        <v>3</v>
      </c>
      <c r="F63" s="97">
        <v>9</v>
      </c>
      <c r="G63" s="106" t="s">
        <v>509</v>
      </c>
      <c r="H63" s="100"/>
    </row>
    <row r="64" spans="1:8" ht="15.6" x14ac:dyDescent="0.3">
      <c r="A64" s="113"/>
      <c r="B64" s="542" t="s">
        <v>41</v>
      </c>
      <c r="C64" s="542"/>
      <c r="D64" s="542"/>
      <c r="E64" s="542"/>
      <c r="F64" s="542"/>
      <c r="G64" s="542"/>
      <c r="H64" s="542"/>
    </row>
    <row r="65" spans="1:8" ht="97.5" customHeight="1" x14ac:dyDescent="0.3">
      <c r="A65" s="539" t="s">
        <v>835</v>
      </c>
      <c r="B65" s="545" t="s">
        <v>510</v>
      </c>
      <c r="C65" s="547"/>
      <c r="D65" s="540">
        <v>4</v>
      </c>
      <c r="E65" s="540">
        <v>4</v>
      </c>
      <c r="F65" s="540">
        <v>16</v>
      </c>
      <c r="G65" s="98" t="s">
        <v>511</v>
      </c>
      <c r="H65" s="156"/>
    </row>
    <row r="66" spans="1:8" ht="54.75" customHeight="1" x14ac:dyDescent="0.3">
      <c r="A66" s="539"/>
      <c r="B66" s="546"/>
      <c r="C66" s="548"/>
      <c r="D66" s="541"/>
      <c r="E66" s="541"/>
      <c r="F66" s="541"/>
      <c r="G66" s="98" t="s">
        <v>512</v>
      </c>
      <c r="H66" s="106"/>
    </row>
    <row r="67" spans="1:8" ht="15.6" x14ac:dyDescent="0.3">
      <c r="A67" s="113"/>
      <c r="B67" s="543" t="s">
        <v>43</v>
      </c>
      <c r="C67" s="543"/>
      <c r="D67" s="543"/>
      <c r="E67" s="543"/>
      <c r="F67" s="543"/>
      <c r="G67" s="543"/>
      <c r="H67" s="543"/>
    </row>
    <row r="68" spans="1:8" ht="87.75" customHeight="1" x14ac:dyDescent="0.3">
      <c r="A68" s="197" t="s">
        <v>841</v>
      </c>
      <c r="B68" s="106" t="s">
        <v>513</v>
      </c>
      <c r="C68" s="106"/>
      <c r="D68" s="97">
        <v>3</v>
      </c>
      <c r="E68" s="97">
        <v>3</v>
      </c>
      <c r="F68" s="97">
        <v>9</v>
      </c>
      <c r="G68" s="106" t="s">
        <v>514</v>
      </c>
      <c r="H68" s="99" t="s">
        <v>887</v>
      </c>
    </row>
    <row r="69" spans="1:8" ht="50.25" customHeight="1" x14ac:dyDescent="0.3">
      <c r="A69" s="539" t="s">
        <v>838</v>
      </c>
      <c r="B69" s="545" t="s">
        <v>209</v>
      </c>
      <c r="C69" s="564"/>
      <c r="D69" s="540">
        <v>4</v>
      </c>
      <c r="E69" s="540">
        <v>4</v>
      </c>
      <c r="F69" s="540">
        <v>16</v>
      </c>
      <c r="G69" s="98" t="s">
        <v>208</v>
      </c>
      <c r="H69" s="105"/>
    </row>
    <row r="70" spans="1:8" ht="60.6" x14ac:dyDescent="0.3">
      <c r="A70" s="539"/>
      <c r="B70" s="546"/>
      <c r="C70" s="565"/>
      <c r="D70" s="541"/>
      <c r="E70" s="541"/>
      <c r="F70" s="541"/>
      <c r="G70" s="100" t="s">
        <v>303</v>
      </c>
      <c r="H70" s="104"/>
    </row>
    <row r="71" spans="1:8" ht="52.5" customHeight="1" x14ac:dyDescent="0.3">
      <c r="A71" s="113"/>
      <c r="B71" s="552" t="s">
        <v>19</v>
      </c>
      <c r="C71" s="552"/>
      <c r="D71" s="553" t="s">
        <v>210</v>
      </c>
      <c r="E71" s="554"/>
      <c r="F71" s="554"/>
      <c r="G71" s="554"/>
      <c r="H71" s="555"/>
    </row>
    <row r="72" spans="1:8" ht="15.6" x14ac:dyDescent="0.3">
      <c r="A72" s="113"/>
      <c r="B72" s="92" t="s">
        <v>31</v>
      </c>
      <c r="C72" s="92"/>
      <c r="D72" s="92"/>
      <c r="E72" s="92"/>
      <c r="F72" s="92"/>
      <c r="G72" s="92"/>
      <c r="H72" s="92"/>
    </row>
    <row r="73" spans="1:8" s="14" customFormat="1" ht="62.4" x14ac:dyDescent="0.3">
      <c r="A73" s="152"/>
      <c r="B73" s="94" t="s">
        <v>32</v>
      </c>
      <c r="C73" s="94" t="s">
        <v>35</v>
      </c>
      <c r="D73" s="94" t="s">
        <v>33</v>
      </c>
      <c r="E73" s="94" t="s">
        <v>34</v>
      </c>
      <c r="F73" s="94" t="s">
        <v>39</v>
      </c>
      <c r="G73" s="94" t="s">
        <v>38</v>
      </c>
      <c r="H73" s="94" t="s">
        <v>35</v>
      </c>
    </row>
    <row r="74" spans="1:8" ht="15.6" x14ac:dyDescent="0.3">
      <c r="A74" s="113"/>
      <c r="B74" s="556" t="s">
        <v>40</v>
      </c>
      <c r="C74" s="556"/>
      <c r="D74" s="556"/>
      <c r="E74" s="556"/>
      <c r="F74" s="556"/>
      <c r="G74" s="556"/>
      <c r="H74" s="556"/>
    </row>
    <row r="75" spans="1:8" ht="200.25" customHeight="1" x14ac:dyDescent="0.3">
      <c r="A75" s="197" t="s">
        <v>847</v>
      </c>
      <c r="B75" s="106" t="s">
        <v>515</v>
      </c>
      <c r="C75" s="149"/>
      <c r="D75" s="97">
        <v>3</v>
      </c>
      <c r="E75" s="97">
        <v>3</v>
      </c>
      <c r="F75" s="97">
        <v>9</v>
      </c>
      <c r="G75" s="143" t="s">
        <v>516</v>
      </c>
      <c r="H75" s="149"/>
    </row>
    <row r="76" spans="1:8" ht="15.6" x14ac:dyDescent="0.3">
      <c r="A76" s="113"/>
      <c r="B76" s="542" t="s">
        <v>41</v>
      </c>
      <c r="C76" s="542"/>
      <c r="D76" s="542"/>
      <c r="E76" s="542"/>
      <c r="F76" s="542"/>
      <c r="G76" s="542"/>
      <c r="H76" s="542"/>
    </row>
    <row r="77" spans="1:8" ht="144.75" customHeight="1" x14ac:dyDescent="0.3">
      <c r="A77" s="197" t="s">
        <v>835</v>
      </c>
      <c r="B77" s="117" t="s">
        <v>517</v>
      </c>
      <c r="C77" s="163"/>
      <c r="D77" s="97">
        <v>4</v>
      </c>
      <c r="E77" s="97">
        <v>4</v>
      </c>
      <c r="F77" s="97">
        <v>16</v>
      </c>
      <c r="G77" s="106" t="s">
        <v>518</v>
      </c>
      <c r="H77" s="149"/>
    </row>
    <row r="78" spans="1:8" ht="15.6" x14ac:dyDescent="0.3">
      <c r="A78" s="113"/>
      <c r="B78" s="543" t="s">
        <v>43</v>
      </c>
      <c r="C78" s="543"/>
      <c r="D78" s="543"/>
      <c r="E78" s="543"/>
      <c r="F78" s="543"/>
      <c r="G78" s="543"/>
      <c r="H78" s="543"/>
    </row>
    <row r="79" spans="1:8" ht="183.75" customHeight="1" x14ac:dyDescent="0.3">
      <c r="A79" s="197" t="s">
        <v>838</v>
      </c>
      <c r="B79" s="117" t="s">
        <v>519</v>
      </c>
      <c r="C79" s="164"/>
      <c r="D79" s="97">
        <v>3</v>
      </c>
      <c r="E79" s="97">
        <v>4</v>
      </c>
      <c r="F79" s="97">
        <v>12</v>
      </c>
      <c r="G79" s="106" t="s">
        <v>540</v>
      </c>
      <c r="H79" s="106" t="s">
        <v>520</v>
      </c>
    </row>
    <row r="80" spans="1:8" ht="15.6" x14ac:dyDescent="0.3">
      <c r="A80" s="113"/>
      <c r="B80" s="109" t="s">
        <v>36</v>
      </c>
      <c r="C80" s="109"/>
      <c r="D80" s="109"/>
      <c r="E80" s="109"/>
      <c r="F80" s="109"/>
      <c r="G80" s="109"/>
      <c r="H80" s="109"/>
    </row>
    <row r="81" spans="1:8" ht="62.4" x14ac:dyDescent="0.3">
      <c r="A81" s="113"/>
      <c r="B81" s="115" t="s">
        <v>37</v>
      </c>
      <c r="C81" s="94" t="s">
        <v>35</v>
      </c>
      <c r="D81" s="116" t="s">
        <v>33</v>
      </c>
      <c r="E81" s="116" t="s">
        <v>44</v>
      </c>
      <c r="F81" s="94" t="s">
        <v>39</v>
      </c>
      <c r="G81" s="116" t="s">
        <v>67</v>
      </c>
      <c r="H81" s="116" t="s">
        <v>35</v>
      </c>
    </row>
    <row r="82" spans="1:8" ht="15.6" x14ac:dyDescent="0.3">
      <c r="A82" s="113"/>
      <c r="B82" s="556" t="s">
        <v>40</v>
      </c>
      <c r="C82" s="556"/>
      <c r="D82" s="556"/>
      <c r="E82" s="556"/>
      <c r="F82" s="556"/>
      <c r="G82" s="556"/>
      <c r="H82" s="556"/>
    </row>
    <row r="83" spans="1:8" ht="107.25" customHeight="1" x14ac:dyDescent="0.3">
      <c r="A83" s="197" t="s">
        <v>840</v>
      </c>
      <c r="B83" s="106" t="s">
        <v>521</v>
      </c>
      <c r="C83" s="121" t="s">
        <v>522</v>
      </c>
      <c r="D83" s="97">
        <v>3</v>
      </c>
      <c r="E83" s="97">
        <v>3</v>
      </c>
      <c r="F83" s="97">
        <v>9</v>
      </c>
      <c r="G83" s="106" t="s">
        <v>523</v>
      </c>
      <c r="H83" s="106" t="s">
        <v>524</v>
      </c>
    </row>
    <row r="84" spans="1:8" ht="15.6" x14ac:dyDescent="0.3">
      <c r="A84" s="197"/>
      <c r="B84" s="542" t="s">
        <v>41</v>
      </c>
      <c r="C84" s="542"/>
      <c r="D84" s="542"/>
      <c r="E84" s="542"/>
      <c r="F84" s="542"/>
      <c r="G84" s="542"/>
      <c r="H84" s="542"/>
    </row>
    <row r="85" spans="1:8" ht="66" customHeight="1" x14ac:dyDescent="0.3">
      <c r="A85" s="197" t="s">
        <v>835</v>
      </c>
      <c r="B85" s="106" t="s">
        <v>525</v>
      </c>
      <c r="C85" s="149"/>
      <c r="D85" s="97">
        <v>3</v>
      </c>
      <c r="E85" s="97">
        <v>3</v>
      </c>
      <c r="F85" s="97">
        <v>9</v>
      </c>
      <c r="G85" s="106" t="s">
        <v>526</v>
      </c>
      <c r="H85" s="149"/>
    </row>
    <row r="86" spans="1:8" ht="15.6" x14ac:dyDescent="0.3">
      <c r="A86" s="113"/>
      <c r="B86" s="543" t="s">
        <v>43</v>
      </c>
      <c r="C86" s="543"/>
      <c r="D86" s="543"/>
      <c r="E86" s="543"/>
      <c r="F86" s="543"/>
      <c r="G86" s="543"/>
      <c r="H86" s="543"/>
    </row>
    <row r="87" spans="1:8" ht="147" customHeight="1" x14ac:dyDescent="0.3">
      <c r="A87" s="197" t="s">
        <v>840</v>
      </c>
      <c r="B87" s="106" t="s">
        <v>527</v>
      </c>
      <c r="C87" s="149"/>
      <c r="D87" s="97">
        <v>4</v>
      </c>
      <c r="E87" s="97">
        <v>4</v>
      </c>
      <c r="F87" s="97">
        <v>16</v>
      </c>
      <c r="G87" s="117" t="s">
        <v>528</v>
      </c>
      <c r="H87" s="149"/>
    </row>
    <row r="88" spans="1:8" ht="33.75" customHeight="1" x14ac:dyDescent="0.3">
      <c r="A88" s="113"/>
      <c r="B88" s="552" t="s">
        <v>19</v>
      </c>
      <c r="C88" s="552"/>
      <c r="D88" s="553" t="s">
        <v>74</v>
      </c>
      <c r="E88" s="554"/>
      <c r="F88" s="554"/>
      <c r="G88" s="554"/>
      <c r="H88" s="555"/>
    </row>
    <row r="89" spans="1:8" ht="62.4" x14ac:dyDescent="0.3">
      <c r="A89" s="113"/>
      <c r="B89" s="94" t="s">
        <v>32</v>
      </c>
      <c r="C89" s="94" t="s">
        <v>35</v>
      </c>
      <c r="D89" s="94" t="s">
        <v>33</v>
      </c>
      <c r="E89" s="94" t="s">
        <v>34</v>
      </c>
      <c r="F89" s="94" t="s">
        <v>39</v>
      </c>
      <c r="G89" s="94" t="s">
        <v>38</v>
      </c>
      <c r="H89" s="94" t="s">
        <v>35</v>
      </c>
    </row>
    <row r="90" spans="1:8" ht="15.6" x14ac:dyDescent="0.3">
      <c r="A90" s="113"/>
      <c r="B90" s="556" t="s">
        <v>40</v>
      </c>
      <c r="C90" s="556"/>
      <c r="D90" s="556"/>
      <c r="E90" s="556"/>
      <c r="F90" s="556"/>
      <c r="G90" s="556"/>
      <c r="H90" s="556"/>
    </row>
    <row r="91" spans="1:8" ht="158.25" customHeight="1" x14ac:dyDescent="0.3">
      <c r="A91" s="197" t="s">
        <v>847</v>
      </c>
      <c r="B91" s="117" t="s">
        <v>211</v>
      </c>
      <c r="C91" s="146" t="s">
        <v>529</v>
      </c>
      <c r="D91" s="97">
        <v>3</v>
      </c>
      <c r="E91" s="97">
        <v>3</v>
      </c>
      <c r="F91" s="97">
        <v>9</v>
      </c>
      <c r="G91" s="117" t="s">
        <v>530</v>
      </c>
      <c r="H91" s="149"/>
    </row>
    <row r="92" spans="1:8" ht="15.6" x14ac:dyDescent="0.3">
      <c r="A92" s="113"/>
      <c r="B92" s="542" t="s">
        <v>41</v>
      </c>
      <c r="C92" s="542"/>
      <c r="D92" s="542"/>
      <c r="E92" s="542"/>
      <c r="F92" s="542"/>
      <c r="G92" s="542"/>
      <c r="H92" s="542"/>
    </row>
    <row r="93" spans="1:8" ht="77.25" customHeight="1" x14ac:dyDescent="0.3">
      <c r="A93" s="197" t="s">
        <v>847</v>
      </c>
      <c r="B93" s="117" t="s">
        <v>531</v>
      </c>
      <c r="C93" s="407" t="s">
        <v>978</v>
      </c>
      <c r="D93" s="97">
        <v>4</v>
      </c>
      <c r="E93" s="97">
        <v>4</v>
      </c>
      <c r="F93" s="97">
        <v>16</v>
      </c>
      <c r="G93" s="106" t="s">
        <v>533</v>
      </c>
      <c r="H93" s="106" t="s">
        <v>532</v>
      </c>
    </row>
    <row r="94" spans="1:8" ht="15.6" x14ac:dyDescent="0.3">
      <c r="A94" s="113"/>
      <c r="B94" s="543" t="s">
        <v>75</v>
      </c>
      <c r="C94" s="543"/>
      <c r="D94" s="543"/>
      <c r="E94" s="543"/>
      <c r="F94" s="543"/>
      <c r="G94" s="543"/>
      <c r="H94" s="543"/>
    </row>
    <row r="95" spans="1:8" ht="132.75" customHeight="1" x14ac:dyDescent="0.3">
      <c r="A95" s="197" t="s">
        <v>840</v>
      </c>
      <c r="B95" s="106" t="s">
        <v>813</v>
      </c>
      <c r="C95" s="164"/>
      <c r="D95" s="97">
        <v>4</v>
      </c>
      <c r="E95" s="97">
        <v>4</v>
      </c>
      <c r="F95" s="97">
        <v>16</v>
      </c>
      <c r="G95" s="106" t="s">
        <v>534</v>
      </c>
      <c r="H95" s="149"/>
    </row>
    <row r="96" spans="1:8" ht="15.6" x14ac:dyDescent="0.3">
      <c r="A96" s="113"/>
      <c r="B96" s="109" t="s">
        <v>36</v>
      </c>
      <c r="C96" s="109"/>
      <c r="D96" s="109"/>
      <c r="E96" s="109"/>
      <c r="F96" s="109"/>
      <c r="G96" s="109"/>
      <c r="H96" s="109"/>
    </row>
    <row r="97" spans="1:8" ht="67.5" customHeight="1" x14ac:dyDescent="0.3">
      <c r="A97" s="113"/>
      <c r="B97" s="115" t="s">
        <v>37</v>
      </c>
      <c r="C97" s="94" t="s">
        <v>35</v>
      </c>
      <c r="D97" s="116" t="s">
        <v>33</v>
      </c>
      <c r="E97" s="116" t="s">
        <v>44</v>
      </c>
      <c r="F97" s="94" t="s">
        <v>39</v>
      </c>
      <c r="G97" s="116" t="s">
        <v>67</v>
      </c>
      <c r="H97" s="116" t="s">
        <v>35</v>
      </c>
    </row>
    <row r="98" spans="1:8" ht="18.75" customHeight="1" x14ac:dyDescent="0.3">
      <c r="A98" s="113"/>
      <c r="B98" s="544" t="s">
        <v>40</v>
      </c>
      <c r="C98" s="544"/>
      <c r="D98" s="544"/>
      <c r="E98" s="544"/>
      <c r="F98" s="544"/>
      <c r="G98" s="544"/>
      <c r="H98" s="544"/>
    </row>
    <row r="99" spans="1:8" ht="384.75" customHeight="1" x14ac:dyDescent="0.3">
      <c r="A99" s="197" t="s">
        <v>842</v>
      </c>
      <c r="B99" s="108" t="s">
        <v>979</v>
      </c>
      <c r="C99" s="126" t="s">
        <v>980</v>
      </c>
      <c r="D99" s="97">
        <v>4</v>
      </c>
      <c r="E99" s="97">
        <v>4</v>
      </c>
      <c r="F99" s="97">
        <v>16</v>
      </c>
      <c r="G99" s="108" t="s">
        <v>981</v>
      </c>
      <c r="H99" s="157"/>
    </row>
    <row r="100" spans="1:8" ht="15.6" x14ac:dyDescent="0.3">
      <c r="A100" s="197"/>
      <c r="B100" s="542" t="s">
        <v>41</v>
      </c>
      <c r="C100" s="542"/>
      <c r="D100" s="542"/>
      <c r="E100" s="542"/>
      <c r="F100" s="542"/>
      <c r="G100" s="542"/>
      <c r="H100" s="542"/>
    </row>
    <row r="101" spans="1:8" ht="132.75" customHeight="1" x14ac:dyDescent="0.3">
      <c r="A101" s="566" t="s">
        <v>888</v>
      </c>
      <c r="B101" s="106" t="s">
        <v>539</v>
      </c>
      <c r="C101" s="106" t="s">
        <v>535</v>
      </c>
      <c r="D101" s="97">
        <v>4</v>
      </c>
      <c r="E101" s="97">
        <v>4</v>
      </c>
      <c r="F101" s="97">
        <v>16</v>
      </c>
      <c r="G101" s="106" t="s">
        <v>536</v>
      </c>
      <c r="H101" s="149"/>
    </row>
    <row r="102" spans="1:8" ht="17.25" customHeight="1" x14ac:dyDescent="0.3">
      <c r="A102" s="567"/>
      <c r="B102" s="543" t="s">
        <v>43</v>
      </c>
      <c r="C102" s="543"/>
      <c r="D102" s="543"/>
      <c r="E102" s="543"/>
      <c r="F102" s="543"/>
      <c r="G102" s="543"/>
      <c r="H102" s="543"/>
    </row>
    <row r="103" spans="1:8" ht="90" x14ac:dyDescent="0.3">
      <c r="A103" s="197" t="s">
        <v>838</v>
      </c>
      <c r="B103" s="106" t="s">
        <v>537</v>
      </c>
      <c r="C103" s="149"/>
      <c r="D103" s="97">
        <v>4</v>
      </c>
      <c r="E103" s="97">
        <v>4</v>
      </c>
      <c r="F103" s="97">
        <v>16</v>
      </c>
      <c r="G103" s="106" t="s">
        <v>538</v>
      </c>
      <c r="H103" s="149"/>
    </row>
  </sheetData>
  <mergeCells count="70">
    <mergeCell ref="B86:H86"/>
    <mergeCell ref="B88:C88"/>
    <mergeCell ref="D88:H88"/>
    <mergeCell ref="B90:H90"/>
    <mergeCell ref="A101:A102"/>
    <mergeCell ref="B94:H94"/>
    <mergeCell ref="B98:H98"/>
    <mergeCell ref="B100:H100"/>
    <mergeCell ref="B102:H102"/>
    <mergeCell ref="B92:H92"/>
    <mergeCell ref="B78:H78"/>
    <mergeCell ref="B69:B70"/>
    <mergeCell ref="C69:C70"/>
    <mergeCell ref="D69:D70"/>
    <mergeCell ref="B84:H84"/>
    <mergeCell ref="B20:H20"/>
    <mergeCell ref="B23:H23"/>
    <mergeCell ref="B25:H25"/>
    <mergeCell ref="B27:C27"/>
    <mergeCell ref="B82:H82"/>
    <mergeCell ref="B52:H52"/>
    <mergeCell ref="B56:H56"/>
    <mergeCell ref="B58:H58"/>
    <mergeCell ref="B62:H62"/>
    <mergeCell ref="B64:H64"/>
    <mergeCell ref="B67:H67"/>
    <mergeCell ref="F65:F66"/>
    <mergeCell ref="B65:B66"/>
    <mergeCell ref="C65:C66"/>
    <mergeCell ref="D54:D55"/>
    <mergeCell ref="B71:C71"/>
    <mergeCell ref="D71:H71"/>
    <mergeCell ref="B74:H74"/>
    <mergeCell ref="B76:H76"/>
    <mergeCell ref="B3:C4"/>
    <mergeCell ref="D3:H4"/>
    <mergeCell ref="B7:H7"/>
    <mergeCell ref="B12:H12"/>
    <mergeCell ref="B16:H16"/>
    <mergeCell ref="D10:D11"/>
    <mergeCell ref="E10:E11"/>
    <mergeCell ref="F10:F11"/>
    <mergeCell ref="B10:B11"/>
    <mergeCell ref="C10:C11"/>
    <mergeCell ref="D27:H27"/>
    <mergeCell ref="F69:F70"/>
    <mergeCell ref="B49:C49"/>
    <mergeCell ref="D49:H49"/>
    <mergeCell ref="D65:D66"/>
    <mergeCell ref="E65:E66"/>
    <mergeCell ref="E54:E55"/>
    <mergeCell ref="F54:F55"/>
    <mergeCell ref="B54:B55"/>
    <mergeCell ref="C54:C55"/>
    <mergeCell ref="B30:H30"/>
    <mergeCell ref="B32:B33"/>
    <mergeCell ref="D32:D33"/>
    <mergeCell ref="E32:E33"/>
    <mergeCell ref="F32:F33"/>
    <mergeCell ref="C32:C33"/>
    <mergeCell ref="A32:A33"/>
    <mergeCell ref="A54:A55"/>
    <mergeCell ref="A65:A66"/>
    <mergeCell ref="A69:A70"/>
    <mergeCell ref="E69:E70"/>
    <mergeCell ref="B35:H35"/>
    <mergeCell ref="B38:H38"/>
    <mergeCell ref="B43:H43"/>
    <mergeCell ref="B45:H45"/>
    <mergeCell ref="B47:H47"/>
  </mergeCells>
  <pageMargins left="0.7" right="0.7" top="0.75" bottom="0.75" header="0.3" footer="0.3"/>
  <pageSetup scale="6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
  <sheetViews>
    <sheetView zoomScale="70" zoomScaleNormal="70" zoomScaleSheetLayoutView="70" workbookViewId="0">
      <selection activeCell="C84" sqref="C84"/>
    </sheetView>
  </sheetViews>
  <sheetFormatPr defaultColWidth="9.109375" defaultRowHeight="18" x14ac:dyDescent="0.3"/>
  <cols>
    <col min="1" max="1" width="16.44140625" style="128" customWidth="1"/>
    <col min="2" max="2" width="36.6640625" style="128" customWidth="1"/>
    <col min="3" max="3" width="37.6640625" style="128" customWidth="1"/>
    <col min="4" max="4" width="17.5546875" style="128" customWidth="1"/>
    <col min="5" max="6" width="17.6640625" style="128" customWidth="1"/>
    <col min="7" max="7" width="33.88671875" style="128" customWidth="1"/>
    <col min="8" max="8" width="33.109375" style="128" customWidth="1"/>
    <col min="9" max="16384" width="9.109375" style="128"/>
  </cols>
  <sheetData>
    <row r="1" spans="1:8" x14ac:dyDescent="0.3">
      <c r="B1" s="10" t="s">
        <v>30</v>
      </c>
      <c r="C1" s="10"/>
      <c r="E1" s="131"/>
      <c r="F1" s="131"/>
    </row>
    <row r="3" spans="1:8" ht="35.25" customHeight="1" x14ac:dyDescent="0.3">
      <c r="A3" s="171" t="s">
        <v>52</v>
      </c>
      <c r="B3" s="574" t="str">
        <f>[4]PAMs!B61</f>
        <v>Ой, байгаль хамгааллын стратегийг сайжруулах замаар экосистемийн үйлчилгээг (биологийн олон янз байдал, цэвдэг, усны нөөц, хөрс) хамгаалах, сайжруулах</v>
      </c>
      <c r="C3" s="575"/>
      <c r="D3" s="574" t="str">
        <f>[4]PAMs!B68</f>
        <v>Үйл ажиллагаа 5.1: Тусгай корридор нутаг, нэн түрүүнд хамгаалах шаардлагатай сав газар/хагалбар, орон нутгийн хамгаалалтанд авах шаардлагатай газрыг тодорхойлж, хамгаалалтанд авах замаар тусгай хамгаалалттай газар нутгийн сүлжээг (сум, аймаг, үндэсний хэм</v>
      </c>
      <c r="E3" s="575"/>
      <c r="F3" s="575"/>
      <c r="G3" s="575"/>
      <c r="H3" s="578"/>
    </row>
    <row r="4" spans="1:8" ht="32.25" customHeight="1" x14ac:dyDescent="0.3">
      <c r="A4" s="143"/>
      <c r="B4" s="576"/>
      <c r="C4" s="577"/>
      <c r="D4" s="576"/>
      <c r="E4" s="577"/>
      <c r="F4" s="577"/>
      <c r="G4" s="577"/>
      <c r="H4" s="579"/>
    </row>
    <row r="5" spans="1:8" x14ac:dyDescent="0.3">
      <c r="A5" s="143"/>
      <c r="B5" s="145" t="s">
        <v>31</v>
      </c>
      <c r="C5" s="145"/>
      <c r="D5" s="145"/>
      <c r="E5" s="145"/>
      <c r="F5" s="145"/>
      <c r="G5" s="145"/>
      <c r="H5" s="145"/>
    </row>
    <row r="6" spans="1:8" ht="46.8" x14ac:dyDescent="0.3">
      <c r="A6" s="143"/>
      <c r="B6" s="94" t="s">
        <v>32</v>
      </c>
      <c r="C6" s="94" t="s">
        <v>35</v>
      </c>
      <c r="D6" s="94" t="s">
        <v>33</v>
      </c>
      <c r="E6" s="94" t="s">
        <v>34</v>
      </c>
      <c r="F6" s="94" t="s">
        <v>39</v>
      </c>
      <c r="G6" s="94" t="s">
        <v>42</v>
      </c>
      <c r="H6" s="94" t="s">
        <v>35</v>
      </c>
    </row>
    <row r="7" spans="1:8" x14ac:dyDescent="0.3">
      <c r="A7" s="143"/>
      <c r="B7" s="580" t="s">
        <v>40</v>
      </c>
      <c r="C7" s="580"/>
      <c r="D7" s="580"/>
      <c r="E7" s="580"/>
      <c r="F7" s="580"/>
      <c r="G7" s="580"/>
      <c r="H7" s="580"/>
    </row>
    <row r="8" spans="1:8" ht="103.5" customHeight="1" x14ac:dyDescent="0.3">
      <c r="A8" s="198" t="s">
        <v>847</v>
      </c>
      <c r="B8" s="106" t="s">
        <v>541</v>
      </c>
      <c r="C8" s="106" t="s">
        <v>542</v>
      </c>
      <c r="D8" s="146">
        <v>2</v>
      </c>
      <c r="E8" s="146">
        <v>3</v>
      </c>
      <c r="F8" s="146">
        <v>6</v>
      </c>
      <c r="G8" s="106"/>
      <c r="H8" s="106"/>
    </row>
    <row r="9" spans="1:8" x14ac:dyDescent="0.3">
      <c r="A9" s="143"/>
      <c r="B9" s="581" t="s">
        <v>41</v>
      </c>
      <c r="C9" s="581"/>
      <c r="D9" s="581"/>
      <c r="E9" s="581"/>
      <c r="F9" s="581"/>
      <c r="G9" s="581"/>
      <c r="H9" s="581"/>
    </row>
    <row r="10" spans="1:8" ht="147.75" customHeight="1" x14ac:dyDescent="0.3">
      <c r="A10" s="198" t="s">
        <v>835</v>
      </c>
      <c r="B10" s="106" t="s">
        <v>543</v>
      </c>
      <c r="C10" s="106"/>
      <c r="D10" s="146">
        <v>4</v>
      </c>
      <c r="E10" s="146">
        <v>4</v>
      </c>
      <c r="F10" s="146">
        <v>16</v>
      </c>
      <c r="G10" s="99" t="s">
        <v>982</v>
      </c>
      <c r="H10" s="149"/>
    </row>
    <row r="11" spans="1:8" ht="90.75" customHeight="1" x14ac:dyDescent="0.3">
      <c r="A11" s="568" t="s">
        <v>835</v>
      </c>
      <c r="B11" s="545" t="s">
        <v>544</v>
      </c>
      <c r="C11" s="550"/>
      <c r="D11" s="550">
        <v>4</v>
      </c>
      <c r="E11" s="550">
        <v>4</v>
      </c>
      <c r="F11" s="550">
        <f>D11*E11</f>
        <v>16</v>
      </c>
      <c r="G11" s="106" t="s">
        <v>814</v>
      </c>
      <c r="H11" s="165"/>
    </row>
    <row r="12" spans="1:8" ht="72.75" customHeight="1" x14ac:dyDescent="0.3">
      <c r="A12" s="569"/>
      <c r="B12" s="572"/>
      <c r="C12" s="570"/>
      <c r="D12" s="570"/>
      <c r="E12" s="570"/>
      <c r="F12" s="570"/>
      <c r="G12" s="106" t="s">
        <v>546</v>
      </c>
      <c r="H12" s="149"/>
    </row>
    <row r="13" spans="1:8" ht="66.75" customHeight="1" x14ac:dyDescent="0.3">
      <c r="A13" s="569"/>
      <c r="B13" s="546"/>
      <c r="C13" s="551"/>
      <c r="D13" s="551"/>
      <c r="E13" s="551"/>
      <c r="F13" s="551"/>
      <c r="G13" s="106" t="s">
        <v>545</v>
      </c>
      <c r="H13" s="149"/>
    </row>
    <row r="14" spans="1:8" ht="186.75" customHeight="1" x14ac:dyDescent="0.3">
      <c r="A14" s="198" t="s">
        <v>835</v>
      </c>
      <c r="B14" s="106" t="s">
        <v>547</v>
      </c>
      <c r="C14" s="395" t="s">
        <v>983</v>
      </c>
      <c r="D14" s="146">
        <v>3</v>
      </c>
      <c r="E14" s="146">
        <v>4</v>
      </c>
      <c r="F14" s="146">
        <f>D14*E14</f>
        <v>12</v>
      </c>
      <c r="G14" s="108" t="s">
        <v>985</v>
      </c>
      <c r="H14" s="106"/>
    </row>
    <row r="15" spans="1:8" x14ac:dyDescent="0.3">
      <c r="A15" s="143"/>
      <c r="B15" s="582" t="s">
        <v>43</v>
      </c>
      <c r="C15" s="582"/>
      <c r="D15" s="582"/>
      <c r="E15" s="582"/>
      <c r="F15" s="582"/>
      <c r="G15" s="582"/>
      <c r="H15" s="582"/>
    </row>
    <row r="16" spans="1:8" ht="318.75" customHeight="1" x14ac:dyDescent="0.3">
      <c r="A16" s="198" t="s">
        <v>882</v>
      </c>
      <c r="B16" s="106" t="s">
        <v>548</v>
      </c>
      <c r="C16" s="395" t="s">
        <v>984</v>
      </c>
      <c r="D16" s="146">
        <v>2</v>
      </c>
      <c r="E16" s="146">
        <v>2</v>
      </c>
      <c r="F16" s="146">
        <v>4</v>
      </c>
      <c r="G16" s="106" t="s">
        <v>549</v>
      </c>
      <c r="H16" s="149"/>
    </row>
    <row r="17" spans="1:8" x14ac:dyDescent="0.3">
      <c r="A17" s="143"/>
      <c r="B17" s="147" t="s">
        <v>36</v>
      </c>
      <c r="C17" s="147"/>
      <c r="D17" s="147"/>
      <c r="E17" s="147"/>
      <c r="F17" s="147"/>
      <c r="G17" s="147"/>
      <c r="H17" s="147"/>
    </row>
    <row r="18" spans="1:8" ht="46.8" x14ac:dyDescent="0.3">
      <c r="A18" s="143"/>
      <c r="B18" s="110" t="s">
        <v>37</v>
      </c>
      <c r="C18" s="94" t="s">
        <v>35</v>
      </c>
      <c r="D18" s="94" t="s">
        <v>33</v>
      </c>
      <c r="E18" s="94" t="s">
        <v>44</v>
      </c>
      <c r="F18" s="94" t="s">
        <v>39</v>
      </c>
      <c r="G18" s="94" t="s">
        <v>45</v>
      </c>
      <c r="H18" s="94" t="s">
        <v>35</v>
      </c>
    </row>
    <row r="19" spans="1:8" x14ac:dyDescent="0.3">
      <c r="A19" s="143"/>
      <c r="B19" s="580" t="s">
        <v>40</v>
      </c>
      <c r="C19" s="580"/>
      <c r="D19" s="580"/>
      <c r="E19" s="580"/>
      <c r="F19" s="580"/>
      <c r="G19" s="580"/>
      <c r="H19" s="580"/>
    </row>
    <row r="20" spans="1:8" ht="128.25" customHeight="1" x14ac:dyDescent="0.3">
      <c r="A20" s="198" t="s">
        <v>842</v>
      </c>
      <c r="B20" s="117" t="s">
        <v>550</v>
      </c>
      <c r="C20" s="592" t="s">
        <v>986</v>
      </c>
      <c r="D20" s="146">
        <v>4</v>
      </c>
      <c r="E20" s="146">
        <v>3</v>
      </c>
      <c r="F20" s="146">
        <v>12</v>
      </c>
      <c r="G20" s="123" t="s">
        <v>989</v>
      </c>
      <c r="H20" s="165"/>
    </row>
    <row r="21" spans="1:8" ht="147.75" customHeight="1" x14ac:dyDescent="0.3">
      <c r="A21" s="198" t="s">
        <v>842</v>
      </c>
      <c r="B21" s="117" t="s">
        <v>53</v>
      </c>
      <c r="C21" s="593"/>
      <c r="D21" s="146">
        <v>4</v>
      </c>
      <c r="E21" s="146">
        <v>4</v>
      </c>
      <c r="F21" s="146">
        <v>16</v>
      </c>
      <c r="G21" s="123" t="s">
        <v>988</v>
      </c>
      <c r="H21" s="106" t="s">
        <v>551</v>
      </c>
    </row>
    <row r="22" spans="1:8" ht="151.5" customHeight="1" x14ac:dyDescent="0.3">
      <c r="A22" s="198" t="s">
        <v>889</v>
      </c>
      <c r="B22" s="117" t="s">
        <v>51</v>
      </c>
      <c r="C22" s="594"/>
      <c r="D22" s="146">
        <v>4</v>
      </c>
      <c r="E22" s="146">
        <v>4</v>
      </c>
      <c r="F22" s="146">
        <v>16</v>
      </c>
      <c r="G22" s="123" t="s">
        <v>987</v>
      </c>
      <c r="H22" s="106"/>
    </row>
    <row r="23" spans="1:8" ht="141" customHeight="1" x14ac:dyDescent="0.3">
      <c r="A23" s="198" t="s">
        <v>889</v>
      </c>
      <c r="B23" s="117" t="s">
        <v>552</v>
      </c>
      <c r="C23" s="106" t="s">
        <v>553</v>
      </c>
      <c r="D23" s="146">
        <v>3</v>
      </c>
      <c r="E23" s="146">
        <v>3</v>
      </c>
      <c r="F23" s="146">
        <v>9</v>
      </c>
      <c r="G23" s="146"/>
      <c r="H23" s="146"/>
    </row>
    <row r="24" spans="1:8" x14ac:dyDescent="0.3">
      <c r="A24" s="143"/>
      <c r="B24" s="571" t="s">
        <v>41</v>
      </c>
      <c r="C24" s="571"/>
      <c r="D24" s="571"/>
      <c r="E24" s="571"/>
      <c r="F24" s="571"/>
      <c r="G24" s="571"/>
      <c r="H24" s="571"/>
    </row>
    <row r="25" spans="1:8" ht="90.75" customHeight="1" x14ac:dyDescent="0.3">
      <c r="A25" s="143"/>
      <c r="B25" s="545" t="s">
        <v>554</v>
      </c>
      <c r="C25" s="547"/>
      <c r="D25" s="550">
        <v>4</v>
      </c>
      <c r="E25" s="550">
        <v>4</v>
      </c>
      <c r="F25" s="550">
        <v>16</v>
      </c>
      <c r="G25" s="106" t="s">
        <v>47</v>
      </c>
      <c r="H25" s="165"/>
    </row>
    <row r="26" spans="1:8" ht="75" x14ac:dyDescent="0.3">
      <c r="A26" s="569" t="s">
        <v>890</v>
      </c>
      <c r="B26" s="572"/>
      <c r="C26" s="573"/>
      <c r="D26" s="570"/>
      <c r="E26" s="570"/>
      <c r="F26" s="570"/>
      <c r="G26" s="106" t="s">
        <v>48</v>
      </c>
      <c r="H26" s="106"/>
    </row>
    <row r="27" spans="1:8" ht="63" customHeight="1" x14ac:dyDescent="0.3">
      <c r="A27" s="569"/>
      <c r="B27" s="572"/>
      <c r="C27" s="573"/>
      <c r="D27" s="570"/>
      <c r="E27" s="570"/>
      <c r="F27" s="570"/>
      <c r="G27" s="106" t="s">
        <v>49</v>
      </c>
      <c r="H27" s="106"/>
    </row>
    <row r="28" spans="1:8" ht="125.25" customHeight="1" x14ac:dyDescent="0.3">
      <c r="A28" s="569"/>
      <c r="B28" s="546"/>
      <c r="C28" s="548"/>
      <c r="D28" s="551"/>
      <c r="E28" s="551"/>
      <c r="F28" s="551"/>
      <c r="G28" s="108" t="s">
        <v>50</v>
      </c>
      <c r="H28" s="106" t="s">
        <v>555</v>
      </c>
    </row>
    <row r="29" spans="1:8" s="132" customFormat="1" ht="160.5" customHeight="1" x14ac:dyDescent="0.3">
      <c r="A29" s="297" t="s">
        <v>843</v>
      </c>
      <c r="B29" s="298" t="s">
        <v>556</v>
      </c>
      <c r="C29" s="166"/>
      <c r="D29" s="404">
        <v>4</v>
      </c>
      <c r="E29" s="404">
        <v>4</v>
      </c>
      <c r="F29" s="404">
        <v>6</v>
      </c>
      <c r="G29" s="395" t="s">
        <v>557</v>
      </c>
      <c r="H29" s="105"/>
    </row>
    <row r="30" spans="1:8" x14ac:dyDescent="0.3">
      <c r="A30" s="143"/>
      <c r="B30" s="583" t="s">
        <v>43</v>
      </c>
      <c r="C30" s="583"/>
      <c r="D30" s="583"/>
      <c r="E30" s="583"/>
      <c r="F30" s="583"/>
      <c r="G30" s="583"/>
      <c r="H30" s="583"/>
    </row>
    <row r="31" spans="1:8" ht="158.25" customHeight="1" x14ac:dyDescent="0.3">
      <c r="A31" s="198" t="s">
        <v>840</v>
      </c>
      <c r="B31" s="106" t="s">
        <v>558</v>
      </c>
      <c r="C31" s="114" t="s">
        <v>559</v>
      </c>
      <c r="D31" s="146">
        <v>3</v>
      </c>
      <c r="E31" s="146">
        <v>4</v>
      </c>
      <c r="F31" s="146">
        <v>12</v>
      </c>
      <c r="G31" s="106" t="s">
        <v>286</v>
      </c>
      <c r="H31" s="159"/>
    </row>
    <row r="32" spans="1:8" ht="164.25" customHeight="1" x14ac:dyDescent="0.3">
      <c r="A32" s="198" t="s">
        <v>840</v>
      </c>
      <c r="B32" s="106" t="s">
        <v>560</v>
      </c>
      <c r="C32" s="159"/>
      <c r="D32" s="146">
        <v>3</v>
      </c>
      <c r="E32" s="146">
        <v>3</v>
      </c>
      <c r="F32" s="146">
        <v>9</v>
      </c>
      <c r="G32" s="106"/>
      <c r="H32" s="106"/>
    </row>
    <row r="33" spans="1:8" ht="84.75" customHeight="1" x14ac:dyDescent="0.3">
      <c r="A33" s="198" t="s">
        <v>838</v>
      </c>
      <c r="B33" s="108" t="s">
        <v>54</v>
      </c>
      <c r="C33" s="146" t="s">
        <v>561</v>
      </c>
      <c r="D33" s="146">
        <v>4</v>
      </c>
      <c r="E33" s="146">
        <v>3</v>
      </c>
      <c r="F33" s="146">
        <v>12</v>
      </c>
      <c r="G33" s="106" t="s">
        <v>562</v>
      </c>
      <c r="H33" s="159"/>
    </row>
    <row r="34" spans="1:8" ht="54.75" customHeight="1" x14ac:dyDescent="0.3">
      <c r="A34" s="143"/>
      <c r="B34" s="584" t="s">
        <v>274</v>
      </c>
      <c r="C34" s="585"/>
      <c r="D34" s="584" t="str">
        <f>[4]PAMs!B69</f>
        <v xml:space="preserve">Үйл ажиллагаа 5.2: Тусгай хамгаалалттай газрын орчны бүсэд ойн нөхөрлөлийн менежментийг сайжруулах, хамтын менежмент бүхий хамгаалалттай талбайн хэмжээг нэмэгдүүлэх </v>
      </c>
      <c r="E34" s="590"/>
      <c r="F34" s="590"/>
      <c r="G34" s="590"/>
      <c r="H34" s="585"/>
    </row>
    <row r="35" spans="1:8" x14ac:dyDescent="0.3">
      <c r="A35" s="143"/>
      <c r="B35" s="145" t="s">
        <v>31</v>
      </c>
      <c r="C35" s="145"/>
      <c r="D35" s="145"/>
      <c r="E35" s="145"/>
      <c r="F35" s="145"/>
      <c r="G35" s="145"/>
      <c r="H35" s="145"/>
    </row>
    <row r="36" spans="1:8" ht="67.5" customHeight="1" x14ac:dyDescent="0.3">
      <c r="A36" s="143"/>
      <c r="B36" s="108" t="s">
        <v>32</v>
      </c>
      <c r="C36" s="108" t="s">
        <v>35</v>
      </c>
      <c r="D36" s="108" t="s">
        <v>33</v>
      </c>
      <c r="E36" s="108" t="s">
        <v>34</v>
      </c>
      <c r="F36" s="108" t="s">
        <v>39</v>
      </c>
      <c r="G36" s="108" t="s">
        <v>42</v>
      </c>
      <c r="H36" s="108" t="s">
        <v>35</v>
      </c>
    </row>
    <row r="37" spans="1:8" x14ac:dyDescent="0.3">
      <c r="A37" s="143"/>
      <c r="B37" s="591" t="s">
        <v>40</v>
      </c>
      <c r="C37" s="591"/>
      <c r="D37" s="591"/>
      <c r="E37" s="591"/>
      <c r="F37" s="591"/>
      <c r="G37" s="591"/>
      <c r="H37" s="591"/>
    </row>
    <row r="38" spans="1:8" ht="139.5" customHeight="1" x14ac:dyDescent="0.3">
      <c r="A38" s="198" t="s">
        <v>876</v>
      </c>
      <c r="B38" s="108" t="s">
        <v>990</v>
      </c>
      <c r="C38" s="108"/>
      <c r="D38" s="146">
        <v>3</v>
      </c>
      <c r="E38" s="146">
        <v>3</v>
      </c>
      <c r="F38" s="146">
        <v>9</v>
      </c>
      <c r="G38" s="106" t="s">
        <v>563</v>
      </c>
      <c r="H38" s="149"/>
    </row>
    <row r="39" spans="1:8" ht="103.5" customHeight="1" x14ac:dyDescent="0.3">
      <c r="A39" s="198" t="s">
        <v>863</v>
      </c>
      <c r="B39" s="108" t="s">
        <v>56</v>
      </c>
      <c r="C39" s="108" t="s">
        <v>991</v>
      </c>
      <c r="D39" s="146">
        <v>3</v>
      </c>
      <c r="E39" s="146">
        <v>3</v>
      </c>
      <c r="F39" s="146">
        <v>9</v>
      </c>
      <c r="G39" s="106" t="s">
        <v>564</v>
      </c>
      <c r="H39" s="106" t="s">
        <v>565</v>
      </c>
    </row>
    <row r="40" spans="1:8" ht="50.25" customHeight="1" x14ac:dyDescent="0.3">
      <c r="A40" s="198" t="s">
        <v>835</v>
      </c>
      <c r="B40" s="108" t="s">
        <v>57</v>
      </c>
      <c r="C40" s="395" t="s">
        <v>992</v>
      </c>
      <c r="D40" s="146">
        <v>2</v>
      </c>
      <c r="E40" s="146">
        <v>2</v>
      </c>
      <c r="F40" s="146">
        <v>4</v>
      </c>
      <c r="G40" s="106"/>
      <c r="H40" s="106"/>
    </row>
    <row r="41" spans="1:8" x14ac:dyDescent="0.3">
      <c r="A41" s="143"/>
      <c r="B41" s="581" t="s">
        <v>41</v>
      </c>
      <c r="C41" s="581"/>
      <c r="D41" s="581"/>
      <c r="E41" s="581"/>
      <c r="F41" s="581"/>
      <c r="G41" s="581"/>
      <c r="H41" s="581"/>
    </row>
    <row r="42" spans="1:8" ht="162" customHeight="1" x14ac:dyDescent="0.3">
      <c r="A42" s="198" t="s">
        <v>882</v>
      </c>
      <c r="B42" s="106" t="s">
        <v>175</v>
      </c>
      <c r="C42" s="108"/>
      <c r="D42" s="146">
        <v>4</v>
      </c>
      <c r="E42" s="146">
        <v>5</v>
      </c>
      <c r="F42" s="146">
        <v>20</v>
      </c>
      <c r="G42" s="395" t="s">
        <v>994</v>
      </c>
      <c r="H42" s="106"/>
    </row>
    <row r="43" spans="1:8" ht="111.75" customHeight="1" x14ac:dyDescent="0.3">
      <c r="A43" s="198" t="s">
        <v>891</v>
      </c>
      <c r="B43" s="106" t="s">
        <v>566</v>
      </c>
      <c r="C43" s="106" t="s">
        <v>993</v>
      </c>
      <c r="D43" s="146">
        <v>4</v>
      </c>
      <c r="E43" s="146">
        <v>5</v>
      </c>
      <c r="F43" s="146">
        <v>20</v>
      </c>
      <c r="G43" s="106" t="s">
        <v>568</v>
      </c>
      <c r="H43" s="106" t="s">
        <v>567</v>
      </c>
    </row>
    <row r="44" spans="1:8" x14ac:dyDescent="0.3">
      <c r="A44" s="143"/>
      <c r="B44" s="583" t="s">
        <v>43</v>
      </c>
      <c r="C44" s="583"/>
      <c r="D44" s="583"/>
      <c r="E44" s="583"/>
      <c r="F44" s="583"/>
      <c r="G44" s="583"/>
      <c r="H44" s="583"/>
    </row>
    <row r="45" spans="1:8" ht="64.5" customHeight="1" x14ac:dyDescent="0.3">
      <c r="A45" s="198" t="s">
        <v>882</v>
      </c>
      <c r="B45" s="106" t="s">
        <v>176</v>
      </c>
      <c r="C45" s="106"/>
      <c r="D45" s="146">
        <v>4</v>
      </c>
      <c r="E45" s="146">
        <v>4</v>
      </c>
      <c r="F45" s="146">
        <v>16</v>
      </c>
      <c r="G45" s="106" t="s">
        <v>318</v>
      </c>
      <c r="H45" s="107"/>
    </row>
    <row r="46" spans="1:8" ht="93.75" customHeight="1" x14ac:dyDescent="0.3">
      <c r="A46" s="198" t="s">
        <v>863</v>
      </c>
      <c r="B46" s="106" t="s">
        <v>569</v>
      </c>
      <c r="C46" s="149"/>
      <c r="D46" s="146">
        <v>4</v>
      </c>
      <c r="E46" s="146">
        <v>4</v>
      </c>
      <c r="F46" s="146">
        <f>D46*E46</f>
        <v>16</v>
      </c>
      <c r="G46" s="106" t="s">
        <v>570</v>
      </c>
      <c r="H46" s="149"/>
    </row>
    <row r="47" spans="1:8" ht="150" customHeight="1" x14ac:dyDescent="0.3">
      <c r="A47" s="198" t="s">
        <v>838</v>
      </c>
      <c r="B47" s="106" t="s">
        <v>173</v>
      </c>
      <c r="C47" s="149"/>
      <c r="D47" s="146">
        <v>3</v>
      </c>
      <c r="E47" s="146">
        <v>3</v>
      </c>
      <c r="F47" s="146">
        <f>D47*E47</f>
        <v>9</v>
      </c>
      <c r="G47" s="106" t="s">
        <v>174</v>
      </c>
      <c r="H47" s="106"/>
    </row>
    <row r="48" spans="1:8" x14ac:dyDescent="0.3">
      <c r="A48" s="143"/>
      <c r="B48" s="147" t="s">
        <v>36</v>
      </c>
      <c r="C48" s="148"/>
      <c r="D48" s="148"/>
      <c r="E48" s="148"/>
      <c r="F48" s="148"/>
      <c r="G48" s="148"/>
      <c r="H48" s="148"/>
    </row>
    <row r="49" spans="1:8" ht="46.8" x14ac:dyDescent="0.3">
      <c r="A49" s="143"/>
      <c r="B49" s="115" t="s">
        <v>37</v>
      </c>
      <c r="C49" s="94" t="s">
        <v>35</v>
      </c>
      <c r="D49" s="116" t="s">
        <v>33</v>
      </c>
      <c r="E49" s="116" t="s">
        <v>44</v>
      </c>
      <c r="F49" s="94" t="s">
        <v>39</v>
      </c>
      <c r="G49" s="116" t="s">
        <v>45</v>
      </c>
      <c r="H49" s="116" t="s">
        <v>35</v>
      </c>
    </row>
    <row r="50" spans="1:8" x14ac:dyDescent="0.3">
      <c r="A50" s="143"/>
      <c r="B50" s="580" t="s">
        <v>40</v>
      </c>
      <c r="C50" s="580"/>
      <c r="D50" s="580"/>
      <c r="E50" s="580"/>
      <c r="F50" s="580"/>
      <c r="G50" s="580"/>
      <c r="H50" s="580"/>
    </row>
    <row r="51" spans="1:8" ht="168.75" customHeight="1" x14ac:dyDescent="0.3">
      <c r="A51" s="198" t="s">
        <v>882</v>
      </c>
      <c r="B51" s="119" t="s">
        <v>177</v>
      </c>
      <c r="C51" s="592" t="s">
        <v>996</v>
      </c>
      <c r="D51" s="299">
        <v>3</v>
      </c>
      <c r="E51" s="299">
        <v>1</v>
      </c>
      <c r="F51" s="299">
        <v>3</v>
      </c>
      <c r="G51" s="106"/>
      <c r="H51" s="106"/>
    </row>
    <row r="52" spans="1:8" ht="138.75" customHeight="1" x14ac:dyDescent="0.3">
      <c r="A52" s="198" t="s">
        <v>892</v>
      </c>
      <c r="B52" s="300" t="s">
        <v>995</v>
      </c>
      <c r="C52" s="593"/>
      <c r="D52" s="301">
        <v>1</v>
      </c>
      <c r="E52" s="301">
        <v>1</v>
      </c>
      <c r="F52" s="301">
        <v>1</v>
      </c>
      <c r="G52" s="106"/>
      <c r="H52" s="106"/>
    </row>
    <row r="53" spans="1:8" ht="138.75" customHeight="1" x14ac:dyDescent="0.3">
      <c r="A53" s="198" t="s">
        <v>893</v>
      </c>
      <c r="B53" s="119" t="s">
        <v>571</v>
      </c>
      <c r="C53" s="594"/>
      <c r="D53" s="299">
        <v>2</v>
      </c>
      <c r="E53" s="299">
        <v>3</v>
      </c>
      <c r="F53" s="299">
        <v>6</v>
      </c>
      <c r="G53" s="106"/>
      <c r="H53" s="106"/>
    </row>
    <row r="54" spans="1:8" x14ac:dyDescent="0.3">
      <c r="A54" s="143"/>
      <c r="B54" s="571" t="s">
        <v>41</v>
      </c>
      <c r="C54" s="571"/>
      <c r="D54" s="571"/>
      <c r="E54" s="571"/>
      <c r="F54" s="571"/>
      <c r="G54" s="571"/>
      <c r="H54" s="571"/>
    </row>
    <row r="55" spans="1:8" ht="152.25" customHeight="1" x14ac:dyDescent="0.3">
      <c r="A55" s="198" t="s">
        <v>890</v>
      </c>
      <c r="B55" s="106" t="s">
        <v>572</v>
      </c>
      <c r="C55" s="106" t="s">
        <v>573</v>
      </c>
      <c r="D55" s="146">
        <v>4</v>
      </c>
      <c r="E55" s="146">
        <v>4</v>
      </c>
      <c r="F55" s="146">
        <v>16</v>
      </c>
      <c r="G55" s="108" t="s">
        <v>557</v>
      </c>
      <c r="H55" s="107"/>
    </row>
    <row r="56" spans="1:8" x14ac:dyDescent="0.3">
      <c r="A56" s="143"/>
      <c r="B56" s="583" t="s">
        <v>43</v>
      </c>
      <c r="C56" s="583"/>
      <c r="D56" s="583"/>
      <c r="E56" s="583"/>
      <c r="F56" s="583"/>
      <c r="G56" s="583"/>
      <c r="H56" s="583"/>
    </row>
    <row r="57" spans="1:8" ht="90" customHeight="1" x14ac:dyDescent="0.3">
      <c r="A57" s="198" t="s">
        <v>838</v>
      </c>
      <c r="B57" s="117" t="s">
        <v>178</v>
      </c>
      <c r="C57" s="146"/>
      <c r="D57" s="146">
        <v>1</v>
      </c>
      <c r="E57" s="146">
        <v>1</v>
      </c>
      <c r="F57" s="146">
        <v>1</v>
      </c>
      <c r="G57" s="106" t="s">
        <v>574</v>
      </c>
      <c r="H57" s="99" t="s">
        <v>575</v>
      </c>
    </row>
    <row r="58" spans="1:8" ht="50.25" customHeight="1" x14ac:dyDescent="0.3">
      <c r="A58" s="143"/>
      <c r="B58" s="584" t="s">
        <v>274</v>
      </c>
      <c r="C58" s="585"/>
      <c r="D58" s="587" t="str">
        <f>[4]PAMs!B70</f>
        <v>Үйл ажиллагаа 5.3: Алтай, Хангай, Хэнтийн нурууны усны сав газрыг/хагалбарыг хамгаалах төлөвлөгөөг боловсруулж, хэрэгжүүлэх</v>
      </c>
      <c r="E58" s="588"/>
      <c r="F58" s="588"/>
      <c r="G58" s="588"/>
      <c r="H58" s="589"/>
    </row>
    <row r="59" spans="1:8" x14ac:dyDescent="0.3">
      <c r="A59" s="143"/>
      <c r="B59" s="145" t="s">
        <v>31</v>
      </c>
      <c r="C59" s="145"/>
      <c r="D59" s="145"/>
      <c r="E59" s="145"/>
      <c r="F59" s="145"/>
      <c r="G59" s="145"/>
      <c r="H59" s="145"/>
    </row>
    <row r="60" spans="1:8" ht="46.8" x14ac:dyDescent="0.3">
      <c r="A60" s="143"/>
      <c r="B60" s="94" t="s">
        <v>32</v>
      </c>
      <c r="C60" s="94" t="s">
        <v>35</v>
      </c>
      <c r="D60" s="94" t="s">
        <v>33</v>
      </c>
      <c r="E60" s="94" t="s">
        <v>34</v>
      </c>
      <c r="F60" s="94" t="s">
        <v>39</v>
      </c>
      <c r="G60" s="94" t="s">
        <v>42</v>
      </c>
      <c r="H60" s="94" t="s">
        <v>35</v>
      </c>
    </row>
    <row r="61" spans="1:8" x14ac:dyDescent="0.3">
      <c r="A61" s="143"/>
      <c r="B61" s="586" t="s">
        <v>40</v>
      </c>
      <c r="C61" s="586"/>
      <c r="D61" s="586"/>
      <c r="E61" s="586"/>
      <c r="F61" s="586"/>
      <c r="G61" s="586"/>
      <c r="H61" s="586"/>
    </row>
    <row r="62" spans="1:8" ht="125.25" customHeight="1" x14ac:dyDescent="0.3">
      <c r="A62" s="193" t="s">
        <v>894</v>
      </c>
      <c r="B62" s="106" t="s">
        <v>997</v>
      </c>
      <c r="C62" s="395" t="s">
        <v>998</v>
      </c>
      <c r="D62" s="146">
        <v>3</v>
      </c>
      <c r="E62" s="146">
        <v>2</v>
      </c>
      <c r="F62" s="146">
        <v>6</v>
      </c>
      <c r="G62" s="108" t="s">
        <v>999</v>
      </c>
      <c r="H62" s="107"/>
    </row>
    <row r="63" spans="1:8" x14ac:dyDescent="0.3">
      <c r="A63" s="143"/>
      <c r="B63" s="581" t="s">
        <v>41</v>
      </c>
      <c r="C63" s="581"/>
      <c r="D63" s="581"/>
      <c r="E63" s="581"/>
      <c r="F63" s="581"/>
      <c r="G63" s="581"/>
      <c r="H63" s="581"/>
    </row>
    <row r="64" spans="1:8" ht="50.25" customHeight="1" x14ac:dyDescent="0.3">
      <c r="A64" s="198" t="s">
        <v>835</v>
      </c>
      <c r="B64" s="106" t="s">
        <v>895</v>
      </c>
      <c r="C64" s="99" t="s">
        <v>896</v>
      </c>
      <c r="D64" s="146">
        <v>4</v>
      </c>
      <c r="E64" s="146">
        <v>4</v>
      </c>
      <c r="F64" s="146">
        <v>16</v>
      </c>
      <c r="G64" s="106" t="s">
        <v>179</v>
      </c>
      <c r="H64" s="106" t="s">
        <v>576</v>
      </c>
    </row>
    <row r="65" spans="1:8" ht="114.75" customHeight="1" x14ac:dyDescent="0.3">
      <c r="A65" s="198" t="s">
        <v>835</v>
      </c>
      <c r="B65" s="106" t="s">
        <v>577</v>
      </c>
      <c r="C65" s="106" t="s">
        <v>578</v>
      </c>
      <c r="D65" s="146">
        <v>1</v>
      </c>
      <c r="E65" s="146">
        <v>1</v>
      </c>
      <c r="F65" s="146">
        <v>1</v>
      </c>
      <c r="G65" s="106"/>
      <c r="H65" s="106"/>
    </row>
    <row r="66" spans="1:8" x14ac:dyDescent="0.3">
      <c r="A66" s="143"/>
      <c r="B66" s="583" t="s">
        <v>43</v>
      </c>
      <c r="C66" s="583"/>
      <c r="D66" s="583"/>
      <c r="E66" s="583"/>
      <c r="F66" s="583"/>
      <c r="G66" s="583"/>
      <c r="H66" s="583"/>
    </row>
    <row r="67" spans="1:8" ht="98.25" customHeight="1" x14ac:dyDescent="0.3">
      <c r="A67" s="198" t="s">
        <v>863</v>
      </c>
      <c r="B67" s="106" t="s">
        <v>579</v>
      </c>
      <c r="C67" s="108" t="s">
        <v>1001</v>
      </c>
      <c r="D67" s="146">
        <v>2</v>
      </c>
      <c r="E67" s="146">
        <v>1</v>
      </c>
      <c r="F67" s="146">
        <v>2</v>
      </c>
      <c r="G67" s="106"/>
      <c r="H67" s="106"/>
    </row>
    <row r="68" spans="1:8" x14ac:dyDescent="0.3">
      <c r="A68" s="143"/>
      <c r="B68" s="147" t="s">
        <v>36</v>
      </c>
      <c r="C68" s="147"/>
      <c r="D68" s="147"/>
      <c r="E68" s="147"/>
      <c r="F68" s="147"/>
      <c r="G68" s="147"/>
      <c r="H68" s="147"/>
    </row>
    <row r="69" spans="1:8" ht="46.8" x14ac:dyDescent="0.3">
      <c r="A69" s="143"/>
      <c r="B69" s="115" t="s">
        <v>37</v>
      </c>
      <c r="C69" s="94" t="s">
        <v>35</v>
      </c>
      <c r="D69" s="116" t="s">
        <v>33</v>
      </c>
      <c r="E69" s="116" t="s">
        <v>44</v>
      </c>
      <c r="F69" s="94" t="s">
        <v>39</v>
      </c>
      <c r="G69" s="116" t="s">
        <v>45</v>
      </c>
      <c r="H69" s="116" t="s">
        <v>35</v>
      </c>
    </row>
    <row r="70" spans="1:8" x14ac:dyDescent="0.3">
      <c r="A70" s="143"/>
      <c r="B70" s="580" t="s">
        <v>40</v>
      </c>
      <c r="C70" s="580"/>
      <c r="D70" s="580"/>
      <c r="E70" s="580"/>
      <c r="F70" s="580"/>
      <c r="G70" s="580"/>
      <c r="H70" s="580"/>
    </row>
    <row r="71" spans="1:8" ht="150" customHeight="1" x14ac:dyDescent="0.3">
      <c r="A71" s="198" t="s">
        <v>892</v>
      </c>
      <c r="B71" s="108" t="s">
        <v>1000</v>
      </c>
      <c r="C71" s="395" t="s">
        <v>1002</v>
      </c>
      <c r="D71" s="146">
        <v>2</v>
      </c>
      <c r="E71" s="146">
        <v>1</v>
      </c>
      <c r="F71" s="146">
        <v>2</v>
      </c>
      <c r="G71" s="106"/>
      <c r="H71" s="106"/>
    </row>
    <row r="72" spans="1:8" ht="102.75" customHeight="1" x14ac:dyDescent="0.3">
      <c r="A72" s="198" t="s">
        <v>893</v>
      </c>
      <c r="B72" s="106" t="s">
        <v>580</v>
      </c>
      <c r="C72" s="106"/>
      <c r="D72" s="146">
        <v>2</v>
      </c>
      <c r="E72" s="146">
        <v>1</v>
      </c>
      <c r="F72" s="146">
        <v>2</v>
      </c>
      <c r="G72" s="106"/>
      <c r="H72" s="106"/>
    </row>
    <row r="73" spans="1:8" x14ac:dyDescent="0.3">
      <c r="A73" s="143"/>
      <c r="B73" s="581" t="s">
        <v>41</v>
      </c>
      <c r="C73" s="581"/>
      <c r="D73" s="581"/>
      <c r="E73" s="581"/>
      <c r="F73" s="581"/>
      <c r="G73" s="581"/>
      <c r="H73" s="581"/>
    </row>
    <row r="74" spans="1:8" ht="162" customHeight="1" x14ac:dyDescent="0.3">
      <c r="A74" s="198" t="s">
        <v>843</v>
      </c>
      <c r="B74" s="106" t="s">
        <v>581</v>
      </c>
      <c r="C74" s="395" t="s">
        <v>1003</v>
      </c>
      <c r="D74" s="146">
        <v>3</v>
      </c>
      <c r="E74" s="146">
        <v>2</v>
      </c>
      <c r="F74" s="146">
        <v>6</v>
      </c>
      <c r="G74" s="106"/>
      <c r="H74" s="106"/>
    </row>
    <row r="75" spans="1:8" x14ac:dyDescent="0.3">
      <c r="A75" s="143"/>
      <c r="B75" s="583" t="s">
        <v>43</v>
      </c>
      <c r="C75" s="583"/>
      <c r="D75" s="583"/>
      <c r="E75" s="583"/>
      <c r="F75" s="583"/>
      <c r="G75" s="583"/>
      <c r="H75" s="583"/>
    </row>
    <row r="76" spans="1:8" ht="87" customHeight="1" x14ac:dyDescent="0.3">
      <c r="A76" s="198" t="s">
        <v>840</v>
      </c>
      <c r="B76" s="106" t="s">
        <v>582</v>
      </c>
      <c r="C76" s="106" t="s">
        <v>583</v>
      </c>
      <c r="D76" s="146">
        <v>4</v>
      </c>
      <c r="E76" s="146">
        <v>3</v>
      </c>
      <c r="F76" s="146">
        <v>12</v>
      </c>
      <c r="G76" s="106" t="s">
        <v>584</v>
      </c>
      <c r="H76" s="167"/>
    </row>
    <row r="77" spans="1:8" ht="66.75" customHeight="1" x14ac:dyDescent="0.3">
      <c r="A77" s="143"/>
      <c r="B77" s="584" t="s">
        <v>274</v>
      </c>
      <c r="C77" s="585"/>
      <c r="D77" s="584" t="str">
        <f>[4]PAMs!B71</f>
        <v>Үйл ажиллагаа 5.4: Тусгай хамгаалалттай газар нутгийн чадавхыг бэхжүүлэх,  хамгаалалтын хяналтыг сайжруулах, дасан зохицох чадварыг дээшлүүлэх, усны нөөцийн менежментийг сайжруулах,  нутгийн иргэдийн амьжиргааг сайжруулах боломжийг бүрдүүлэх замаар тусгай</v>
      </c>
      <c r="E77" s="590"/>
      <c r="F77" s="590"/>
      <c r="G77" s="590"/>
      <c r="H77" s="585"/>
    </row>
    <row r="78" spans="1:8" x14ac:dyDescent="0.3">
      <c r="A78" s="143"/>
      <c r="B78" s="144" t="s">
        <v>31</v>
      </c>
      <c r="C78" s="145"/>
      <c r="D78" s="145"/>
      <c r="E78" s="145"/>
      <c r="F78" s="145"/>
      <c r="G78" s="145"/>
      <c r="H78" s="145"/>
    </row>
    <row r="79" spans="1:8" ht="46.8" x14ac:dyDescent="0.3">
      <c r="A79" s="143"/>
      <c r="B79" s="94" t="s">
        <v>32</v>
      </c>
      <c r="C79" s="94" t="s">
        <v>35</v>
      </c>
      <c r="D79" s="94" t="s">
        <v>33</v>
      </c>
      <c r="E79" s="94" t="s">
        <v>34</v>
      </c>
      <c r="F79" s="94" t="s">
        <v>39</v>
      </c>
      <c r="G79" s="94" t="s">
        <v>42</v>
      </c>
      <c r="H79" s="94" t="s">
        <v>35</v>
      </c>
    </row>
    <row r="80" spans="1:8" x14ac:dyDescent="0.3">
      <c r="A80" s="143"/>
      <c r="B80" s="586" t="s">
        <v>40</v>
      </c>
      <c r="C80" s="586"/>
      <c r="D80" s="586"/>
      <c r="E80" s="586"/>
      <c r="F80" s="586"/>
      <c r="G80" s="586"/>
      <c r="H80" s="586"/>
    </row>
    <row r="81" spans="1:8" ht="117" customHeight="1" x14ac:dyDescent="0.3">
      <c r="A81" s="198" t="s">
        <v>842</v>
      </c>
      <c r="B81" s="106" t="s">
        <v>1004</v>
      </c>
      <c r="C81" s="108" t="s">
        <v>1005</v>
      </c>
      <c r="D81" s="146">
        <v>2</v>
      </c>
      <c r="E81" s="146">
        <v>1</v>
      </c>
      <c r="F81" s="146">
        <v>2</v>
      </c>
      <c r="G81" s="106"/>
      <c r="H81" s="106"/>
    </row>
    <row r="82" spans="1:8" ht="109.5" customHeight="1" x14ac:dyDescent="0.3">
      <c r="A82" s="198" t="s">
        <v>874</v>
      </c>
      <c r="B82" s="106" t="s">
        <v>180</v>
      </c>
      <c r="C82" s="106"/>
      <c r="D82" s="146">
        <v>4</v>
      </c>
      <c r="E82" s="146">
        <v>4</v>
      </c>
      <c r="F82" s="146">
        <v>16</v>
      </c>
      <c r="G82" s="106" t="s">
        <v>585</v>
      </c>
      <c r="H82" s="107"/>
    </row>
    <row r="83" spans="1:8" x14ac:dyDescent="0.3">
      <c r="A83" s="143"/>
      <c r="B83" s="571" t="s">
        <v>41</v>
      </c>
      <c r="C83" s="571"/>
      <c r="D83" s="571"/>
      <c r="E83" s="571"/>
      <c r="F83" s="571"/>
      <c r="G83" s="571"/>
      <c r="H83" s="571"/>
    </row>
    <row r="84" spans="1:8" ht="90" x14ac:dyDescent="0.3">
      <c r="A84" s="198" t="s">
        <v>874</v>
      </c>
      <c r="B84" s="106" t="s">
        <v>586</v>
      </c>
      <c r="C84" s="108" t="s">
        <v>1188</v>
      </c>
      <c r="D84" s="146">
        <v>4</v>
      </c>
      <c r="E84" s="146">
        <v>4</v>
      </c>
      <c r="F84" s="146">
        <v>16</v>
      </c>
      <c r="G84" s="106" t="s">
        <v>587</v>
      </c>
      <c r="H84" s="107"/>
    </row>
    <row r="85" spans="1:8" x14ac:dyDescent="0.3">
      <c r="A85" s="143"/>
      <c r="B85" s="583" t="s">
        <v>43</v>
      </c>
      <c r="C85" s="583"/>
      <c r="D85" s="583"/>
      <c r="E85" s="583"/>
      <c r="F85" s="583"/>
      <c r="G85" s="583"/>
      <c r="H85" s="583"/>
    </row>
    <row r="86" spans="1:8" ht="105" x14ac:dyDescent="0.3">
      <c r="A86" s="198" t="s">
        <v>897</v>
      </c>
      <c r="B86" s="106" t="s">
        <v>589</v>
      </c>
      <c r="C86" s="106"/>
      <c r="D86" s="146">
        <v>5</v>
      </c>
      <c r="E86" s="146">
        <v>3</v>
      </c>
      <c r="F86" s="146">
        <v>15</v>
      </c>
      <c r="G86" s="106" t="s">
        <v>588</v>
      </c>
      <c r="H86" s="107"/>
    </row>
    <row r="87" spans="1:8" x14ac:dyDescent="0.3">
      <c r="A87" s="143"/>
      <c r="B87" s="148" t="s">
        <v>36</v>
      </c>
      <c r="C87" s="148"/>
      <c r="D87" s="148"/>
      <c r="E87" s="148"/>
      <c r="F87" s="148"/>
      <c r="G87" s="148"/>
      <c r="H87" s="148"/>
    </row>
    <row r="88" spans="1:8" ht="46.8" x14ac:dyDescent="0.3">
      <c r="A88" s="143"/>
      <c r="B88" s="115" t="s">
        <v>37</v>
      </c>
      <c r="C88" s="94" t="s">
        <v>35</v>
      </c>
      <c r="D88" s="116" t="s">
        <v>33</v>
      </c>
      <c r="E88" s="116" t="s">
        <v>44</v>
      </c>
      <c r="F88" s="94" t="s">
        <v>39</v>
      </c>
      <c r="G88" s="116" t="s">
        <v>45</v>
      </c>
      <c r="H88" s="116" t="s">
        <v>35</v>
      </c>
    </row>
    <row r="89" spans="1:8" x14ac:dyDescent="0.3">
      <c r="A89" s="143"/>
      <c r="B89" s="580" t="s">
        <v>40</v>
      </c>
      <c r="C89" s="580"/>
      <c r="D89" s="580"/>
      <c r="E89" s="580"/>
      <c r="F89" s="580"/>
      <c r="G89" s="580"/>
      <c r="H89" s="580"/>
    </row>
    <row r="90" spans="1:8" ht="156.75" customHeight="1" x14ac:dyDescent="0.3">
      <c r="A90" s="198" t="s">
        <v>898</v>
      </c>
      <c r="B90" s="108" t="s">
        <v>1006</v>
      </c>
      <c r="C90" s="395" t="s">
        <v>1007</v>
      </c>
      <c r="D90" s="146">
        <v>3</v>
      </c>
      <c r="E90" s="146">
        <v>2</v>
      </c>
      <c r="F90" s="146">
        <v>6</v>
      </c>
      <c r="G90" s="106"/>
      <c r="H90" s="106"/>
    </row>
    <row r="91" spans="1:8" x14ac:dyDescent="0.3">
      <c r="A91" s="143"/>
      <c r="B91" s="581" t="s">
        <v>41</v>
      </c>
      <c r="C91" s="581"/>
      <c r="D91" s="581"/>
      <c r="E91" s="581"/>
      <c r="F91" s="581"/>
      <c r="G91" s="581"/>
      <c r="H91" s="581"/>
    </row>
    <row r="92" spans="1:8" ht="154.5" customHeight="1" x14ac:dyDescent="0.3">
      <c r="A92" s="198" t="s">
        <v>843</v>
      </c>
      <c r="B92" s="106" t="s">
        <v>590</v>
      </c>
      <c r="C92" s="168"/>
      <c r="D92" s="146">
        <v>2</v>
      </c>
      <c r="E92" s="146">
        <v>1</v>
      </c>
      <c r="F92" s="146">
        <v>2</v>
      </c>
      <c r="G92" s="106" t="s">
        <v>591</v>
      </c>
      <c r="H92" s="106"/>
    </row>
    <row r="93" spans="1:8" ht="120.75" customHeight="1" x14ac:dyDescent="0.3">
      <c r="A93" s="198" t="s">
        <v>863</v>
      </c>
      <c r="B93" s="106" t="s">
        <v>592</v>
      </c>
      <c r="C93" s="169"/>
      <c r="D93" s="146">
        <v>1</v>
      </c>
      <c r="E93" s="146">
        <v>1</v>
      </c>
      <c r="F93" s="146">
        <v>2</v>
      </c>
      <c r="G93" s="99" t="s">
        <v>1186</v>
      </c>
      <c r="H93" s="106"/>
    </row>
    <row r="94" spans="1:8" x14ac:dyDescent="0.3">
      <c r="A94" s="198"/>
      <c r="B94" s="583" t="s">
        <v>43</v>
      </c>
      <c r="C94" s="583"/>
      <c r="D94" s="583"/>
      <c r="E94" s="583"/>
      <c r="F94" s="583"/>
      <c r="G94" s="583"/>
      <c r="H94" s="583"/>
    </row>
    <row r="95" spans="1:8" ht="133.5" customHeight="1" x14ac:dyDescent="0.3">
      <c r="A95" s="198" t="s">
        <v>838</v>
      </c>
      <c r="B95" s="108" t="s">
        <v>593</v>
      </c>
      <c r="C95" s="170"/>
      <c r="D95" s="146">
        <v>2</v>
      </c>
      <c r="E95" s="146">
        <v>1</v>
      </c>
      <c r="F95" s="146">
        <v>2</v>
      </c>
      <c r="G95" s="106" t="s">
        <v>594</v>
      </c>
      <c r="H95" s="170"/>
    </row>
  </sheetData>
  <mergeCells count="46">
    <mergeCell ref="B94:H94"/>
    <mergeCell ref="B77:C77"/>
    <mergeCell ref="D77:H77"/>
    <mergeCell ref="B80:H80"/>
    <mergeCell ref="B83:H83"/>
    <mergeCell ref="C20:C22"/>
    <mergeCell ref="C51:C53"/>
    <mergeCell ref="B85:H85"/>
    <mergeCell ref="B89:H89"/>
    <mergeCell ref="B70:H70"/>
    <mergeCell ref="D58:H58"/>
    <mergeCell ref="B73:H73"/>
    <mergeCell ref="F25:F28"/>
    <mergeCell ref="D25:D28"/>
    <mergeCell ref="E25:E28"/>
    <mergeCell ref="B30:H30"/>
    <mergeCell ref="B34:C34"/>
    <mergeCell ref="B41:H41"/>
    <mergeCell ref="D34:H34"/>
    <mergeCell ref="B37:H37"/>
    <mergeCell ref="B91:H91"/>
    <mergeCell ref="B75:H75"/>
    <mergeCell ref="B44:H44"/>
    <mergeCell ref="B50:H50"/>
    <mergeCell ref="B54:H54"/>
    <mergeCell ref="B56:H56"/>
    <mergeCell ref="B58:C58"/>
    <mergeCell ref="B61:H61"/>
    <mergeCell ref="B63:H63"/>
    <mergeCell ref="B66:H66"/>
    <mergeCell ref="B3:C4"/>
    <mergeCell ref="D3:H4"/>
    <mergeCell ref="B7:H7"/>
    <mergeCell ref="B9:H9"/>
    <mergeCell ref="B15:H15"/>
    <mergeCell ref="B19:H19"/>
    <mergeCell ref="A11:A13"/>
    <mergeCell ref="A26:A28"/>
    <mergeCell ref="D11:D13"/>
    <mergeCell ref="E11:E13"/>
    <mergeCell ref="F11:F13"/>
    <mergeCell ref="B24:H24"/>
    <mergeCell ref="B11:B13"/>
    <mergeCell ref="C11:C13"/>
    <mergeCell ref="B25:B28"/>
    <mergeCell ref="C25:C28"/>
  </mergeCells>
  <pageMargins left="0.7" right="0.7" top="0.75" bottom="0.75" header="0.3" footer="0.3"/>
  <pageSetup scale="5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6"/>
  <sheetViews>
    <sheetView zoomScale="75" zoomScaleNormal="75" workbookViewId="0">
      <selection activeCell="B20" sqref="B20:H20"/>
    </sheetView>
  </sheetViews>
  <sheetFormatPr defaultRowHeight="14.4" x14ac:dyDescent="0.3"/>
  <cols>
    <col min="2" max="2" width="30.33203125" customWidth="1"/>
    <col min="3" max="3" width="31.44140625" customWidth="1"/>
    <col min="4" max="4" width="12.44140625" customWidth="1"/>
    <col min="5" max="5" width="12.5546875" customWidth="1"/>
    <col min="6" max="6" width="12.88671875" customWidth="1"/>
    <col min="7" max="7" width="33.109375" customWidth="1"/>
    <col min="8" max="8" width="36" customWidth="1"/>
    <col min="9" max="9" width="17.6640625" customWidth="1"/>
  </cols>
  <sheetData>
    <row r="1" spans="1:9" ht="18" x14ac:dyDescent="0.35">
      <c r="B1" s="1" t="s">
        <v>30</v>
      </c>
      <c r="C1" s="1"/>
      <c r="E1" s="4"/>
      <c r="F1" s="4"/>
    </row>
    <row r="3" spans="1:9" ht="35.25" customHeight="1" x14ac:dyDescent="0.3">
      <c r="A3" s="89" t="s">
        <v>76</v>
      </c>
      <c r="B3" s="557" t="str">
        <f>[5]PAMs!B75</f>
        <v>Хууль бус мод бэлтгэлтэй тэмцэх эрх зүйн орчныг боловсронгуй болгож, чадавхыг бэхжүүлнэ</v>
      </c>
      <c r="C3" s="558"/>
      <c r="D3" s="557" t="str">
        <f>[5]PAMs!B82</f>
        <v>Үйл ажиллагаа 6.1: Орон нутгийн олон нийт ойн эргүүлд оролцох, хууль бус үйл ажиллагаанд хяналт тавихад олгох санхүүгийн урамшууллыг сайжруулах</v>
      </c>
      <c r="E3" s="558"/>
      <c r="F3" s="558"/>
      <c r="G3" s="558"/>
      <c r="H3" s="561"/>
      <c r="I3" s="3"/>
    </row>
    <row r="4" spans="1:9" ht="2.25" customHeight="1" x14ac:dyDescent="0.3">
      <c r="A4" s="90"/>
      <c r="B4" s="559"/>
      <c r="C4" s="560"/>
      <c r="D4" s="559"/>
      <c r="E4" s="560"/>
      <c r="F4" s="560"/>
      <c r="G4" s="560"/>
      <c r="H4" s="562"/>
      <c r="I4" s="3"/>
    </row>
    <row r="5" spans="1:9" ht="15.6" x14ac:dyDescent="0.3">
      <c r="A5" s="90"/>
      <c r="B5" s="91" t="s">
        <v>31</v>
      </c>
      <c r="C5" s="595"/>
      <c r="D5" s="596"/>
      <c r="E5" s="596"/>
      <c r="F5" s="596"/>
      <c r="G5" s="596"/>
      <c r="H5" s="597"/>
    </row>
    <row r="6" spans="1:9" s="14" customFormat="1" ht="78" x14ac:dyDescent="0.3">
      <c r="A6" s="93"/>
      <c r="B6" s="94" t="s">
        <v>32</v>
      </c>
      <c r="C6" s="94" t="s">
        <v>35</v>
      </c>
      <c r="D6" s="94" t="s">
        <v>33</v>
      </c>
      <c r="E6" s="94" t="s">
        <v>34</v>
      </c>
      <c r="F6" s="94" t="s">
        <v>39</v>
      </c>
      <c r="G6" s="94" t="s">
        <v>42</v>
      </c>
      <c r="H6" s="94" t="s">
        <v>35</v>
      </c>
    </row>
    <row r="7" spans="1:9" ht="15.6" x14ac:dyDescent="0.3">
      <c r="A7" s="90"/>
      <c r="B7" s="549" t="s">
        <v>40</v>
      </c>
      <c r="C7" s="549"/>
      <c r="D7" s="549"/>
      <c r="E7" s="549"/>
      <c r="F7" s="549"/>
      <c r="G7" s="549"/>
      <c r="H7" s="549"/>
    </row>
    <row r="8" spans="1:9" ht="271.5" customHeight="1" x14ac:dyDescent="0.3">
      <c r="A8" s="195" t="s">
        <v>841</v>
      </c>
      <c r="B8" s="124" t="s">
        <v>1008</v>
      </c>
      <c r="C8" s="126"/>
      <c r="D8" s="97">
        <v>5</v>
      </c>
      <c r="E8" s="97">
        <v>4</v>
      </c>
      <c r="F8" s="97">
        <v>20</v>
      </c>
      <c r="G8" s="120" t="s">
        <v>1009</v>
      </c>
      <c r="H8" s="172"/>
    </row>
    <row r="9" spans="1:9" ht="108" customHeight="1" x14ac:dyDescent="0.3">
      <c r="A9" s="195" t="s">
        <v>838</v>
      </c>
      <c r="B9" s="142" t="s">
        <v>595</v>
      </c>
      <c r="C9" s="164"/>
      <c r="D9" s="97">
        <v>5</v>
      </c>
      <c r="E9" s="97">
        <v>4</v>
      </c>
      <c r="F9" s="97">
        <v>20</v>
      </c>
      <c r="G9" s="99" t="s">
        <v>598</v>
      </c>
      <c r="H9" s="173"/>
    </row>
    <row r="10" spans="1:9" ht="65.25" customHeight="1" x14ac:dyDescent="0.3">
      <c r="A10" s="195" t="s">
        <v>842</v>
      </c>
      <c r="B10" s="142" t="s">
        <v>243</v>
      </c>
      <c r="C10" s="174"/>
      <c r="D10" s="97">
        <v>4</v>
      </c>
      <c r="E10" s="97">
        <v>3</v>
      </c>
      <c r="F10" s="97">
        <v>12</v>
      </c>
      <c r="G10" s="98"/>
      <c r="H10" s="173"/>
    </row>
    <row r="11" spans="1:9" ht="15.6" x14ac:dyDescent="0.3">
      <c r="A11" s="90"/>
      <c r="B11" s="542" t="s">
        <v>41</v>
      </c>
      <c r="C11" s="542"/>
      <c r="D11" s="542"/>
      <c r="E11" s="542"/>
      <c r="F11" s="542"/>
      <c r="G11" s="542"/>
      <c r="H11" s="542"/>
    </row>
    <row r="12" spans="1:9" ht="265.5" customHeight="1" x14ac:dyDescent="0.3">
      <c r="A12" s="195" t="s">
        <v>835</v>
      </c>
      <c r="B12" s="202" t="s">
        <v>596</v>
      </c>
      <c r="C12" s="409" t="s">
        <v>1010</v>
      </c>
      <c r="D12" s="175">
        <v>4</v>
      </c>
      <c r="E12" s="175">
        <v>3</v>
      </c>
      <c r="F12" s="175">
        <v>12</v>
      </c>
      <c r="G12" s="108" t="s">
        <v>1011</v>
      </c>
      <c r="H12" s="101"/>
    </row>
    <row r="13" spans="1:9" ht="15.6" x14ac:dyDescent="0.3">
      <c r="A13" s="90"/>
      <c r="B13" s="543" t="s">
        <v>72</v>
      </c>
      <c r="C13" s="543"/>
      <c r="D13" s="543"/>
      <c r="E13" s="543"/>
      <c r="F13" s="543"/>
      <c r="G13" s="543"/>
      <c r="H13" s="543"/>
    </row>
    <row r="14" spans="1:9" ht="204" customHeight="1" x14ac:dyDescent="0.3">
      <c r="A14" s="195" t="s">
        <v>840</v>
      </c>
      <c r="B14" s="127" t="s">
        <v>597</v>
      </c>
      <c r="C14" s="176"/>
      <c r="D14" s="122">
        <v>4</v>
      </c>
      <c r="E14" s="122">
        <v>4</v>
      </c>
      <c r="F14" s="122">
        <v>16</v>
      </c>
      <c r="G14" s="99" t="s">
        <v>599</v>
      </c>
      <c r="H14" s="157"/>
    </row>
    <row r="15" spans="1:9" ht="15.6" x14ac:dyDescent="0.3">
      <c r="A15" s="90"/>
      <c r="B15" s="177" t="s">
        <v>36</v>
      </c>
      <c r="C15" s="177"/>
      <c r="D15" s="177"/>
      <c r="E15" s="177"/>
      <c r="F15" s="177"/>
      <c r="G15" s="177"/>
      <c r="H15" s="177"/>
    </row>
    <row r="16" spans="1:9" ht="78" x14ac:dyDescent="0.3">
      <c r="A16" s="90"/>
      <c r="B16" s="115" t="s">
        <v>37</v>
      </c>
      <c r="C16" s="94" t="s">
        <v>35</v>
      </c>
      <c r="D16" s="116" t="s">
        <v>33</v>
      </c>
      <c r="E16" s="116" t="s">
        <v>44</v>
      </c>
      <c r="F16" s="94" t="s">
        <v>39</v>
      </c>
      <c r="G16" s="116" t="s">
        <v>67</v>
      </c>
      <c r="H16" s="116" t="s">
        <v>35</v>
      </c>
    </row>
    <row r="17" spans="1:8" ht="15.6" x14ac:dyDescent="0.3">
      <c r="A17" s="195"/>
      <c r="B17" s="598" t="s">
        <v>40</v>
      </c>
      <c r="C17" s="598"/>
      <c r="D17" s="598"/>
      <c r="E17" s="598"/>
      <c r="F17" s="598"/>
      <c r="G17" s="598"/>
      <c r="H17" s="598"/>
    </row>
    <row r="18" spans="1:8" ht="45" customHeight="1" x14ac:dyDescent="0.3">
      <c r="A18" s="195" t="s">
        <v>838</v>
      </c>
      <c r="B18" s="103" t="s">
        <v>288</v>
      </c>
      <c r="C18" s="104"/>
      <c r="D18" s="181">
        <v>4</v>
      </c>
      <c r="E18" s="181">
        <v>3</v>
      </c>
      <c r="F18" s="181">
        <v>12</v>
      </c>
      <c r="G18" s="178" t="s">
        <v>304</v>
      </c>
      <c r="H18" s="153"/>
    </row>
    <row r="19" spans="1:8" ht="83.25" customHeight="1" x14ac:dyDescent="0.3">
      <c r="A19" s="195" t="s">
        <v>892</v>
      </c>
      <c r="B19" s="124" t="s">
        <v>600</v>
      </c>
      <c r="C19" s="149"/>
      <c r="D19" s="181">
        <v>3</v>
      </c>
      <c r="E19" s="181">
        <v>3</v>
      </c>
      <c r="F19" s="181">
        <v>9</v>
      </c>
      <c r="G19" s="153"/>
      <c r="H19" s="101"/>
    </row>
    <row r="20" spans="1:8" s="70" customFormat="1" ht="15.6" x14ac:dyDescent="0.3">
      <c r="A20" s="179"/>
      <c r="B20" s="600" t="s">
        <v>41</v>
      </c>
      <c r="C20" s="600"/>
      <c r="D20" s="600"/>
      <c r="E20" s="600"/>
      <c r="F20" s="600"/>
      <c r="G20" s="600"/>
      <c r="H20" s="600"/>
    </row>
    <row r="21" spans="1:8" ht="70.5" customHeight="1" x14ac:dyDescent="0.3">
      <c r="A21" s="195" t="s">
        <v>843</v>
      </c>
      <c r="B21" s="106" t="s">
        <v>601</v>
      </c>
      <c r="C21" s="96"/>
      <c r="D21" s="97">
        <v>3</v>
      </c>
      <c r="E21" s="97">
        <v>3</v>
      </c>
      <c r="F21" s="97">
        <v>9</v>
      </c>
      <c r="G21" s="99" t="s">
        <v>602</v>
      </c>
      <c r="H21" s="180"/>
    </row>
    <row r="22" spans="1:8" ht="15.6" x14ac:dyDescent="0.3">
      <c r="A22" s="90"/>
      <c r="B22" s="543" t="s">
        <v>43</v>
      </c>
      <c r="C22" s="543"/>
      <c r="D22" s="543"/>
      <c r="E22" s="543"/>
      <c r="F22" s="543"/>
      <c r="G22" s="543"/>
      <c r="H22" s="543"/>
    </row>
    <row r="23" spans="1:8" ht="144.75" customHeight="1" x14ac:dyDescent="0.3">
      <c r="A23" s="195" t="s">
        <v>838</v>
      </c>
      <c r="B23" s="108" t="s">
        <v>603</v>
      </c>
      <c r="C23" s="157"/>
      <c r="D23" s="97">
        <v>5</v>
      </c>
      <c r="E23" s="97">
        <v>4</v>
      </c>
      <c r="F23" s="97">
        <v>20</v>
      </c>
      <c r="G23" s="99" t="s">
        <v>604</v>
      </c>
      <c r="H23" s="99" t="s">
        <v>605</v>
      </c>
    </row>
    <row r="24" spans="1:8" ht="45" customHeight="1" x14ac:dyDescent="0.3">
      <c r="A24" s="90"/>
      <c r="B24" s="552" t="s">
        <v>21</v>
      </c>
      <c r="C24" s="552"/>
      <c r="D24" s="584" t="str">
        <f>[5]PAMs!B83</f>
        <v>Үйл ажиллагаа 6.2: Өрхийн хэрэгцээнд мод бэлтгэх тогтвортой менежментийн стратеги, тогтолцоог хэрэгжүүлэх</v>
      </c>
      <c r="E24" s="590"/>
      <c r="F24" s="590"/>
      <c r="G24" s="590"/>
      <c r="H24" s="585"/>
    </row>
    <row r="25" spans="1:8" ht="15.6" x14ac:dyDescent="0.3">
      <c r="A25" s="90"/>
      <c r="B25" s="91" t="s">
        <v>31</v>
      </c>
      <c r="C25" s="91"/>
      <c r="D25" s="91"/>
      <c r="E25" s="91"/>
      <c r="F25" s="91"/>
      <c r="G25" s="91"/>
      <c r="H25" s="91"/>
    </row>
    <row r="26" spans="1:8" s="14" customFormat="1" ht="78" x14ac:dyDescent="0.3">
      <c r="A26" s="93"/>
      <c r="B26" s="94" t="s">
        <v>32</v>
      </c>
      <c r="C26" s="94" t="s">
        <v>35</v>
      </c>
      <c r="D26" s="94" t="s">
        <v>33</v>
      </c>
      <c r="E26" s="94" t="s">
        <v>34</v>
      </c>
      <c r="F26" s="94" t="s">
        <v>39</v>
      </c>
      <c r="G26" s="94" t="s">
        <v>38</v>
      </c>
      <c r="H26" s="94" t="s">
        <v>35</v>
      </c>
    </row>
    <row r="27" spans="1:8" ht="15.6" x14ac:dyDescent="0.3">
      <c r="A27" s="90"/>
      <c r="B27" s="549" t="s">
        <v>40</v>
      </c>
      <c r="C27" s="549"/>
      <c r="D27" s="549"/>
      <c r="E27" s="549"/>
      <c r="F27" s="549"/>
      <c r="G27" s="549"/>
      <c r="H27" s="549"/>
    </row>
    <row r="28" spans="1:8" ht="109.5" customHeight="1" x14ac:dyDescent="0.3">
      <c r="A28" s="195" t="s">
        <v>842</v>
      </c>
      <c r="B28" s="124" t="s">
        <v>219</v>
      </c>
      <c r="C28" s="395" t="s">
        <v>1012</v>
      </c>
      <c r="D28" s="97">
        <v>4</v>
      </c>
      <c r="E28" s="97">
        <v>4</v>
      </c>
      <c r="F28" s="97">
        <v>16</v>
      </c>
      <c r="G28" s="106" t="s">
        <v>608</v>
      </c>
      <c r="H28" s="99" t="s">
        <v>606</v>
      </c>
    </row>
    <row r="29" spans="1:8" ht="15.6" x14ac:dyDescent="0.3">
      <c r="A29" s="90"/>
      <c r="B29" s="542" t="s">
        <v>41</v>
      </c>
      <c r="C29" s="542"/>
      <c r="D29" s="542"/>
      <c r="E29" s="542"/>
      <c r="F29" s="542"/>
      <c r="G29" s="542"/>
      <c r="H29" s="542"/>
    </row>
    <row r="30" spans="1:8" ht="194.25" customHeight="1" x14ac:dyDescent="0.3">
      <c r="A30" s="195" t="s">
        <v>871</v>
      </c>
      <c r="B30" s="127" t="s">
        <v>607</v>
      </c>
      <c r="C30" s="408" t="s">
        <v>1013</v>
      </c>
      <c r="D30" s="122">
        <v>5</v>
      </c>
      <c r="E30" s="122">
        <v>4</v>
      </c>
      <c r="F30" s="122">
        <v>20</v>
      </c>
      <c r="G30" s="108" t="s">
        <v>1014</v>
      </c>
      <c r="H30" s="157"/>
    </row>
    <row r="31" spans="1:8" ht="12.75" customHeight="1" x14ac:dyDescent="0.3">
      <c r="A31" s="90"/>
      <c r="B31" s="543" t="s">
        <v>43</v>
      </c>
      <c r="C31" s="543"/>
      <c r="D31" s="543"/>
      <c r="E31" s="543"/>
      <c r="F31" s="543"/>
      <c r="G31" s="543"/>
      <c r="H31" s="543"/>
    </row>
    <row r="32" spans="1:8" ht="110.25" customHeight="1" x14ac:dyDescent="0.3">
      <c r="A32" s="195" t="s">
        <v>871</v>
      </c>
      <c r="B32" s="99" t="s">
        <v>289</v>
      </c>
      <c r="C32" s="149"/>
      <c r="D32" s="181">
        <v>4</v>
      </c>
      <c r="E32" s="181">
        <v>4</v>
      </c>
      <c r="F32" s="181">
        <v>16</v>
      </c>
      <c r="G32" s="103" t="s">
        <v>220</v>
      </c>
      <c r="H32" s="96"/>
    </row>
    <row r="33" spans="1:8" ht="15.6" x14ac:dyDescent="0.3">
      <c r="A33" s="90"/>
      <c r="B33" s="177" t="s">
        <v>36</v>
      </c>
      <c r="C33" s="177"/>
      <c r="D33" s="177"/>
      <c r="E33" s="177"/>
      <c r="F33" s="177"/>
      <c r="G33" s="177"/>
      <c r="H33" s="177"/>
    </row>
    <row r="34" spans="1:8" ht="62.4" x14ac:dyDescent="0.3">
      <c r="A34" s="90"/>
      <c r="B34" s="182" t="s">
        <v>37</v>
      </c>
      <c r="C34" s="183" t="s">
        <v>35</v>
      </c>
      <c r="D34" s="184" t="s">
        <v>33</v>
      </c>
      <c r="E34" s="184" t="s">
        <v>44</v>
      </c>
      <c r="F34" s="183" t="s">
        <v>39</v>
      </c>
      <c r="G34" s="184" t="s">
        <v>67</v>
      </c>
      <c r="H34" s="184" t="s">
        <v>35</v>
      </c>
    </row>
    <row r="35" spans="1:8" ht="15.6" x14ac:dyDescent="0.3">
      <c r="A35" s="90"/>
      <c r="B35" s="549" t="s">
        <v>40</v>
      </c>
      <c r="C35" s="549"/>
      <c r="D35" s="549"/>
      <c r="E35" s="549"/>
      <c r="F35" s="549"/>
      <c r="G35" s="549"/>
      <c r="H35" s="549"/>
    </row>
    <row r="36" spans="1:8" ht="122.25" customHeight="1" x14ac:dyDescent="0.3">
      <c r="A36" s="195" t="s">
        <v>874</v>
      </c>
      <c r="B36" s="106" t="s">
        <v>609</v>
      </c>
      <c r="C36" s="159"/>
      <c r="D36" s="97">
        <v>4</v>
      </c>
      <c r="E36" s="97">
        <v>4</v>
      </c>
      <c r="F36" s="97">
        <v>16</v>
      </c>
      <c r="G36" s="106" t="s">
        <v>815</v>
      </c>
      <c r="H36" s="96"/>
    </row>
    <row r="37" spans="1:8" ht="54" customHeight="1" x14ac:dyDescent="0.3">
      <c r="A37" s="195" t="s">
        <v>838</v>
      </c>
      <c r="B37" s="106" t="s">
        <v>244</v>
      </c>
      <c r="C37" s="157"/>
      <c r="D37" s="97">
        <v>4</v>
      </c>
      <c r="E37" s="97">
        <v>3</v>
      </c>
      <c r="F37" s="97">
        <v>12</v>
      </c>
      <c r="G37" s="96"/>
      <c r="H37" s="96"/>
    </row>
    <row r="38" spans="1:8" ht="15.6" x14ac:dyDescent="0.3">
      <c r="A38" s="90"/>
      <c r="B38" s="542" t="s">
        <v>41</v>
      </c>
      <c r="C38" s="542"/>
      <c r="D38" s="542"/>
      <c r="E38" s="542"/>
      <c r="F38" s="542"/>
      <c r="G38" s="542"/>
      <c r="H38" s="542"/>
    </row>
    <row r="39" spans="1:8" ht="66.75" customHeight="1" x14ac:dyDescent="0.3">
      <c r="A39" s="195" t="s">
        <v>899</v>
      </c>
      <c r="B39" s="106" t="s">
        <v>77</v>
      </c>
      <c r="C39" s="157"/>
      <c r="D39" s="97">
        <v>4</v>
      </c>
      <c r="E39" s="97">
        <v>3</v>
      </c>
      <c r="F39" s="97">
        <v>12</v>
      </c>
      <c r="G39" s="106" t="s">
        <v>305</v>
      </c>
      <c r="H39" s="96"/>
    </row>
    <row r="40" spans="1:8" s="305" customFormat="1" ht="261.75" customHeight="1" x14ac:dyDescent="0.3">
      <c r="A40" s="302" t="s">
        <v>835</v>
      </c>
      <c r="B40" s="303" t="s">
        <v>1015</v>
      </c>
      <c r="C40" s="407" t="s">
        <v>1016</v>
      </c>
      <c r="D40" s="304">
        <v>4</v>
      </c>
      <c r="E40" s="304">
        <v>4</v>
      </c>
      <c r="F40" s="304">
        <v>16</v>
      </c>
      <c r="G40" s="303" t="s">
        <v>1017</v>
      </c>
      <c r="H40" s="303"/>
    </row>
    <row r="41" spans="1:8" ht="15.6" x14ac:dyDescent="0.3">
      <c r="A41" s="90"/>
      <c r="B41" s="599" t="s">
        <v>43</v>
      </c>
      <c r="C41" s="599"/>
      <c r="D41" s="599"/>
      <c r="E41" s="599"/>
      <c r="F41" s="599"/>
      <c r="G41" s="599"/>
      <c r="H41" s="599"/>
    </row>
    <row r="42" spans="1:8" ht="84" customHeight="1" x14ac:dyDescent="0.3">
      <c r="A42" s="195" t="s">
        <v>838</v>
      </c>
      <c r="B42" s="100" t="s">
        <v>319</v>
      </c>
      <c r="C42" s="96"/>
      <c r="D42" s="97">
        <v>5</v>
      </c>
      <c r="E42" s="97">
        <v>5</v>
      </c>
      <c r="F42" s="97">
        <v>25</v>
      </c>
      <c r="G42" s="99" t="s">
        <v>221</v>
      </c>
      <c r="H42" s="185"/>
    </row>
    <row r="43" spans="1:8" ht="60.6" x14ac:dyDescent="0.3">
      <c r="A43" s="195" t="s">
        <v>840</v>
      </c>
      <c r="B43" s="99" t="s">
        <v>610</v>
      </c>
      <c r="C43" s="103" t="s">
        <v>612</v>
      </c>
      <c r="D43" s="97">
        <v>5</v>
      </c>
      <c r="E43" s="97">
        <v>4</v>
      </c>
      <c r="F43" s="97">
        <v>20</v>
      </c>
      <c r="G43" s="99" t="s">
        <v>611</v>
      </c>
      <c r="H43" s="96"/>
    </row>
    <row r="44" spans="1:8" ht="46.5" customHeight="1" x14ac:dyDescent="0.3">
      <c r="A44" s="90"/>
      <c r="B44" s="552" t="s">
        <v>21</v>
      </c>
      <c r="C44" s="552"/>
      <c r="D44" s="553" t="str">
        <f>[5]PAMs!B84</f>
        <v>Үйл ажиллагаа 6.3: Ойн менежмент бүхий нутгаас хууль ёсоор бэлтгэсэн мод нийлүүлэлтийг нэмэгдүүлэх, Монгол дахь хууль бус мод бэлтгэлийн эрэлт хэрэгцээг хангахын тулд унанги мод бэлтгэх хэмжээг нэмэгдүүлэх</v>
      </c>
      <c r="E44" s="554"/>
      <c r="F44" s="554"/>
      <c r="G44" s="554"/>
      <c r="H44" s="555"/>
    </row>
    <row r="45" spans="1:8" ht="15.6" x14ac:dyDescent="0.3">
      <c r="A45" s="90"/>
      <c r="B45" s="92" t="s">
        <v>31</v>
      </c>
      <c r="C45" s="92"/>
      <c r="D45" s="92"/>
      <c r="E45" s="92"/>
      <c r="F45" s="92"/>
      <c r="G45" s="92"/>
      <c r="H45" s="92"/>
    </row>
    <row r="46" spans="1:8" s="14" customFormat="1" ht="78" x14ac:dyDescent="0.3">
      <c r="A46" s="93"/>
      <c r="B46" s="94" t="s">
        <v>32</v>
      </c>
      <c r="C46" s="94" t="s">
        <v>35</v>
      </c>
      <c r="D46" s="94" t="s">
        <v>33</v>
      </c>
      <c r="E46" s="94" t="s">
        <v>34</v>
      </c>
      <c r="F46" s="94" t="s">
        <v>39</v>
      </c>
      <c r="G46" s="94" t="s">
        <v>38</v>
      </c>
      <c r="H46" s="94" t="s">
        <v>35</v>
      </c>
    </row>
    <row r="47" spans="1:8" ht="15.6" x14ac:dyDescent="0.3">
      <c r="A47" s="90"/>
      <c r="B47" s="549" t="s">
        <v>40</v>
      </c>
      <c r="C47" s="549"/>
      <c r="D47" s="549"/>
      <c r="E47" s="549"/>
      <c r="F47" s="549"/>
      <c r="G47" s="549"/>
      <c r="H47" s="549"/>
    </row>
    <row r="48" spans="1:8" ht="179.25" customHeight="1" x14ac:dyDescent="0.3">
      <c r="A48" s="195" t="s">
        <v>881</v>
      </c>
      <c r="B48" s="106" t="s">
        <v>613</v>
      </c>
      <c r="C48" s="395" t="s">
        <v>1018</v>
      </c>
      <c r="D48" s="97">
        <v>3</v>
      </c>
      <c r="E48" s="97">
        <v>3</v>
      </c>
      <c r="F48" s="97">
        <v>9</v>
      </c>
      <c r="G48" s="96"/>
      <c r="H48" s="96"/>
    </row>
    <row r="49" spans="1:8" ht="15.6" x14ac:dyDescent="0.3">
      <c r="A49" s="90"/>
      <c r="B49" s="563" t="s">
        <v>41</v>
      </c>
      <c r="C49" s="563"/>
      <c r="D49" s="563"/>
      <c r="E49" s="563"/>
      <c r="F49" s="563"/>
      <c r="G49" s="563"/>
      <c r="H49" s="563"/>
    </row>
    <row r="50" spans="1:8" ht="78" customHeight="1" x14ac:dyDescent="0.3">
      <c r="A50" s="195" t="s">
        <v>874</v>
      </c>
      <c r="B50" s="123" t="s">
        <v>614</v>
      </c>
      <c r="C50" s="114" t="s">
        <v>615</v>
      </c>
      <c r="D50" s="199">
        <v>4</v>
      </c>
      <c r="E50" s="199">
        <v>3</v>
      </c>
      <c r="F50" s="199">
        <v>12</v>
      </c>
      <c r="G50" s="186"/>
      <c r="H50" s="186"/>
    </row>
    <row r="51" spans="1:8" ht="122.25" customHeight="1" x14ac:dyDescent="0.3">
      <c r="A51" s="195" t="s">
        <v>871</v>
      </c>
      <c r="B51" s="106" t="s">
        <v>616</v>
      </c>
      <c r="C51" s="157"/>
      <c r="D51" s="97">
        <v>5</v>
      </c>
      <c r="E51" s="97">
        <v>5</v>
      </c>
      <c r="F51" s="97">
        <v>25</v>
      </c>
      <c r="G51" s="106" t="s">
        <v>617</v>
      </c>
      <c r="H51" s="180"/>
    </row>
    <row r="52" spans="1:8" ht="15.6" x14ac:dyDescent="0.3">
      <c r="A52" s="195"/>
      <c r="B52" s="543" t="s">
        <v>43</v>
      </c>
      <c r="C52" s="543"/>
      <c r="D52" s="543"/>
      <c r="E52" s="543"/>
      <c r="F52" s="543"/>
      <c r="G52" s="543"/>
      <c r="H52" s="543"/>
    </row>
    <row r="53" spans="1:8" ht="60.75" customHeight="1" x14ac:dyDescent="0.3">
      <c r="A53" s="195" t="s">
        <v>835</v>
      </c>
      <c r="B53" s="108" t="s">
        <v>618</v>
      </c>
      <c r="C53" s="118"/>
      <c r="D53" s="125">
        <v>4</v>
      </c>
      <c r="E53" s="125">
        <v>4</v>
      </c>
      <c r="F53" s="125">
        <v>16</v>
      </c>
      <c r="G53" s="108" t="s">
        <v>619</v>
      </c>
      <c r="H53" s="180"/>
    </row>
    <row r="54" spans="1:8" ht="15.6" x14ac:dyDescent="0.3">
      <c r="A54" s="90"/>
      <c r="B54" s="109" t="s">
        <v>36</v>
      </c>
      <c r="C54" s="109"/>
      <c r="D54" s="109"/>
      <c r="E54" s="109"/>
      <c r="F54" s="109"/>
      <c r="G54" s="109"/>
      <c r="H54" s="109"/>
    </row>
    <row r="55" spans="1:8" ht="78" x14ac:dyDescent="0.3">
      <c r="A55" s="90"/>
      <c r="B55" s="115" t="s">
        <v>37</v>
      </c>
      <c r="C55" s="94" t="s">
        <v>35</v>
      </c>
      <c r="D55" s="116" t="s">
        <v>33</v>
      </c>
      <c r="E55" s="116" t="s">
        <v>44</v>
      </c>
      <c r="F55" s="94" t="s">
        <v>39</v>
      </c>
      <c r="G55" s="116" t="s">
        <v>67</v>
      </c>
      <c r="H55" s="116" t="s">
        <v>35</v>
      </c>
    </row>
    <row r="56" spans="1:8" ht="15.6" x14ac:dyDescent="0.3">
      <c r="A56" s="90"/>
      <c r="B56" s="549" t="s">
        <v>40</v>
      </c>
      <c r="C56" s="549"/>
      <c r="D56" s="549"/>
      <c r="E56" s="549"/>
      <c r="F56" s="549"/>
      <c r="G56" s="549"/>
      <c r="H56" s="549"/>
    </row>
    <row r="57" spans="1:8" ht="53.25" customHeight="1" x14ac:dyDescent="0.3">
      <c r="A57" s="195" t="s">
        <v>892</v>
      </c>
      <c r="B57" s="106" t="s">
        <v>620</v>
      </c>
      <c r="C57" s="157"/>
      <c r="D57" s="97">
        <v>4</v>
      </c>
      <c r="E57" s="97">
        <v>3</v>
      </c>
      <c r="F57" s="97">
        <v>12</v>
      </c>
      <c r="G57" s="100"/>
      <c r="H57" s="187"/>
    </row>
    <row r="58" spans="1:8" ht="15.6" x14ac:dyDescent="0.3">
      <c r="A58" s="90"/>
      <c r="B58" s="542" t="s">
        <v>41</v>
      </c>
      <c r="C58" s="542"/>
      <c r="D58" s="542"/>
      <c r="E58" s="542"/>
      <c r="F58" s="542"/>
      <c r="G58" s="542"/>
      <c r="H58" s="542"/>
    </row>
    <row r="59" spans="1:8" ht="63" customHeight="1" x14ac:dyDescent="0.3">
      <c r="A59" s="195" t="s">
        <v>871</v>
      </c>
      <c r="B59" s="99" t="s">
        <v>621</v>
      </c>
      <c r="C59" s="157"/>
      <c r="D59" s="97">
        <v>3</v>
      </c>
      <c r="E59" s="97">
        <v>4</v>
      </c>
      <c r="F59" s="97">
        <v>12</v>
      </c>
      <c r="G59" s="100"/>
      <c r="H59" s="153"/>
    </row>
    <row r="60" spans="1:8" ht="167.25" customHeight="1" x14ac:dyDescent="0.3">
      <c r="A60" s="195" t="s">
        <v>835</v>
      </c>
      <c r="B60" s="106" t="s">
        <v>622</v>
      </c>
      <c r="C60" s="108" t="s">
        <v>1019</v>
      </c>
      <c r="D60" s="97">
        <v>4</v>
      </c>
      <c r="E60" s="97">
        <v>4</v>
      </c>
      <c r="F60" s="97">
        <v>16</v>
      </c>
      <c r="G60" s="395" t="s">
        <v>1022</v>
      </c>
      <c r="H60" s="96"/>
    </row>
    <row r="61" spans="1:8" ht="64.5" customHeight="1" x14ac:dyDescent="0.3">
      <c r="A61" s="195" t="s">
        <v>835</v>
      </c>
      <c r="B61" s="106" t="s">
        <v>900</v>
      </c>
      <c r="C61" s="96"/>
      <c r="D61" s="97">
        <v>3</v>
      </c>
      <c r="E61" s="97">
        <v>3</v>
      </c>
      <c r="F61" s="97">
        <v>9</v>
      </c>
      <c r="G61" s="395" t="s">
        <v>1023</v>
      </c>
      <c r="H61" s="157"/>
    </row>
    <row r="62" spans="1:8" ht="239.25" customHeight="1" x14ac:dyDescent="0.3">
      <c r="A62" s="195" t="s">
        <v>835</v>
      </c>
      <c r="B62" s="99" t="s">
        <v>1021</v>
      </c>
      <c r="C62" s="395" t="s">
        <v>1020</v>
      </c>
      <c r="D62" s="181">
        <v>3</v>
      </c>
      <c r="E62" s="181">
        <v>4</v>
      </c>
      <c r="F62" s="181">
        <v>12</v>
      </c>
      <c r="G62" s="99" t="s">
        <v>1017</v>
      </c>
      <c r="H62" s="159"/>
    </row>
    <row r="63" spans="1:8" ht="15.6" x14ac:dyDescent="0.3">
      <c r="A63" s="90"/>
      <c r="B63" s="543" t="s">
        <v>43</v>
      </c>
      <c r="C63" s="543"/>
      <c r="D63" s="543"/>
      <c r="E63" s="543"/>
      <c r="F63" s="543"/>
      <c r="G63" s="543"/>
      <c r="H63" s="543"/>
    </row>
    <row r="64" spans="1:8" ht="63.75" customHeight="1" x14ac:dyDescent="0.3">
      <c r="A64" s="195" t="s">
        <v>838</v>
      </c>
      <c r="B64" s="106" t="s">
        <v>306</v>
      </c>
      <c r="C64" s="96"/>
      <c r="D64" s="97">
        <v>4</v>
      </c>
      <c r="E64" s="97">
        <v>4</v>
      </c>
      <c r="F64" s="97">
        <v>16</v>
      </c>
      <c r="G64" s="106" t="s">
        <v>623</v>
      </c>
      <c r="H64" s="99" t="s">
        <v>624</v>
      </c>
    </row>
    <row r="65" spans="1:8" ht="46.5" customHeight="1" x14ac:dyDescent="0.3">
      <c r="A65" s="90"/>
      <c r="B65" s="552" t="s">
        <v>21</v>
      </c>
      <c r="C65" s="552"/>
      <c r="D65" s="553" t="str">
        <f>[5]PAMs!B85</f>
        <v xml:space="preserve">Үйл ажиллагаа 6.4:  Хууль бус мод бэлтгэлийг таслан зогсоох үүднээс хилийн цэрэг, хуулийн байгууллага, цагдаа, хөрш орнуудтай хамтран ажиллах механизмыг бий болгон хэрэгжүүлэх  </v>
      </c>
      <c r="E65" s="554"/>
      <c r="F65" s="554"/>
      <c r="G65" s="554"/>
      <c r="H65" s="555"/>
    </row>
    <row r="66" spans="1:8" ht="15.6" x14ac:dyDescent="0.3">
      <c r="A66" s="90"/>
      <c r="B66" s="92" t="s">
        <v>31</v>
      </c>
      <c r="C66" s="92"/>
      <c r="D66" s="92"/>
      <c r="E66" s="92"/>
      <c r="F66" s="92"/>
      <c r="G66" s="92"/>
      <c r="H66" s="92"/>
    </row>
    <row r="67" spans="1:8" s="14" customFormat="1" ht="78" x14ac:dyDescent="0.3">
      <c r="A67" s="93"/>
      <c r="B67" s="94" t="s">
        <v>32</v>
      </c>
      <c r="C67" s="94" t="s">
        <v>35</v>
      </c>
      <c r="D67" s="94" t="s">
        <v>33</v>
      </c>
      <c r="E67" s="94" t="s">
        <v>34</v>
      </c>
      <c r="F67" s="94" t="s">
        <v>39</v>
      </c>
      <c r="G67" s="94" t="s">
        <v>38</v>
      </c>
      <c r="H67" s="94" t="s">
        <v>35</v>
      </c>
    </row>
    <row r="68" spans="1:8" ht="15.6" x14ac:dyDescent="0.3">
      <c r="A68" s="90"/>
      <c r="B68" s="556" t="s">
        <v>40</v>
      </c>
      <c r="C68" s="556"/>
      <c r="D68" s="556"/>
      <c r="E68" s="556"/>
      <c r="F68" s="556"/>
      <c r="G68" s="556"/>
      <c r="H68" s="556"/>
    </row>
    <row r="69" spans="1:8" ht="124.5" customHeight="1" x14ac:dyDescent="0.3">
      <c r="A69" s="195" t="s">
        <v>840</v>
      </c>
      <c r="B69" s="102" t="s">
        <v>625</v>
      </c>
      <c r="C69" s="104"/>
      <c r="D69" s="97">
        <v>4</v>
      </c>
      <c r="E69" s="97">
        <v>3</v>
      </c>
      <c r="F69" s="97">
        <v>12</v>
      </c>
      <c r="G69" s="106" t="s">
        <v>626</v>
      </c>
      <c r="H69" s="164"/>
    </row>
    <row r="70" spans="1:8" ht="15.6" x14ac:dyDescent="0.3">
      <c r="A70" s="90"/>
      <c r="B70" s="542" t="s">
        <v>41</v>
      </c>
      <c r="C70" s="542"/>
      <c r="D70" s="542"/>
      <c r="E70" s="542"/>
      <c r="F70" s="542"/>
      <c r="G70" s="542"/>
      <c r="H70" s="542"/>
    </row>
    <row r="71" spans="1:8" ht="142.5" customHeight="1" x14ac:dyDescent="0.3">
      <c r="A71" s="195" t="s">
        <v>874</v>
      </c>
      <c r="B71" s="124" t="s">
        <v>627</v>
      </c>
      <c r="C71" s="161"/>
      <c r="D71" s="181">
        <v>4</v>
      </c>
      <c r="E71" s="181">
        <v>3</v>
      </c>
      <c r="F71" s="181">
        <v>12</v>
      </c>
      <c r="G71" s="106" t="s">
        <v>628</v>
      </c>
      <c r="H71" s="157"/>
    </row>
    <row r="72" spans="1:8" ht="15.6" x14ac:dyDescent="0.3">
      <c r="A72" s="90"/>
      <c r="B72" s="543" t="s">
        <v>43</v>
      </c>
      <c r="C72" s="543"/>
      <c r="D72" s="543"/>
      <c r="E72" s="543"/>
      <c r="F72" s="543"/>
      <c r="G72" s="543"/>
      <c r="H72" s="543"/>
    </row>
    <row r="73" spans="1:8" ht="60.6" x14ac:dyDescent="0.3">
      <c r="A73" s="195" t="s">
        <v>840</v>
      </c>
      <c r="B73" s="106" t="s">
        <v>245</v>
      </c>
      <c r="C73" s="149"/>
      <c r="D73" s="97">
        <v>4</v>
      </c>
      <c r="E73" s="97">
        <v>4</v>
      </c>
      <c r="F73" s="97">
        <v>16</v>
      </c>
      <c r="G73" s="100" t="s">
        <v>629</v>
      </c>
      <c r="H73" s="157"/>
    </row>
    <row r="74" spans="1:8" ht="81" customHeight="1" x14ac:dyDescent="0.3">
      <c r="A74" s="195" t="s">
        <v>882</v>
      </c>
      <c r="B74" s="99" t="s">
        <v>630</v>
      </c>
      <c r="C74" s="157"/>
      <c r="D74" s="181">
        <v>4</v>
      </c>
      <c r="E74" s="181">
        <v>4</v>
      </c>
      <c r="F74" s="181">
        <v>16</v>
      </c>
      <c r="G74" s="99" t="s">
        <v>631</v>
      </c>
      <c r="H74" s="102" t="s">
        <v>632</v>
      </c>
    </row>
    <row r="75" spans="1:8" ht="23.25" customHeight="1" x14ac:dyDescent="0.3">
      <c r="A75" s="90"/>
      <c r="B75" s="177" t="s">
        <v>36</v>
      </c>
      <c r="C75" s="177"/>
      <c r="D75" s="177"/>
      <c r="E75" s="177"/>
      <c r="F75" s="177"/>
      <c r="G75" s="177"/>
      <c r="H75" s="177"/>
    </row>
    <row r="76" spans="1:8" ht="78" x14ac:dyDescent="0.3">
      <c r="A76" s="90"/>
      <c r="B76" s="115" t="s">
        <v>37</v>
      </c>
      <c r="C76" s="94" t="s">
        <v>35</v>
      </c>
      <c r="D76" s="116" t="s">
        <v>33</v>
      </c>
      <c r="E76" s="116" t="s">
        <v>44</v>
      </c>
      <c r="F76" s="94" t="s">
        <v>39</v>
      </c>
      <c r="G76" s="116" t="s">
        <v>67</v>
      </c>
      <c r="H76" s="116" t="s">
        <v>35</v>
      </c>
    </row>
    <row r="77" spans="1:8" ht="15.6" x14ac:dyDescent="0.3">
      <c r="A77" s="90"/>
      <c r="B77" s="556" t="s">
        <v>40</v>
      </c>
      <c r="C77" s="556"/>
      <c r="D77" s="556"/>
      <c r="E77" s="556"/>
      <c r="F77" s="556"/>
      <c r="G77" s="556"/>
      <c r="H77" s="556"/>
    </row>
    <row r="78" spans="1:8" ht="61.5" customHeight="1" x14ac:dyDescent="0.3">
      <c r="A78" s="195" t="s">
        <v>841</v>
      </c>
      <c r="B78" s="100" t="s">
        <v>290</v>
      </c>
      <c r="C78" s="396" t="s">
        <v>916</v>
      </c>
      <c r="D78" s="97">
        <v>3</v>
      </c>
      <c r="E78" s="97">
        <v>2</v>
      </c>
      <c r="F78" s="97">
        <v>6</v>
      </c>
      <c r="G78" s="100"/>
      <c r="H78" s="100"/>
    </row>
    <row r="79" spans="1:8" ht="15.6" x14ac:dyDescent="0.3">
      <c r="A79" s="90"/>
      <c r="B79" s="542" t="s">
        <v>41</v>
      </c>
      <c r="C79" s="542"/>
      <c r="D79" s="542"/>
      <c r="E79" s="542"/>
      <c r="F79" s="542"/>
      <c r="G79" s="542"/>
      <c r="H79" s="542"/>
    </row>
    <row r="80" spans="1:8" ht="110.25" customHeight="1" x14ac:dyDescent="0.3">
      <c r="A80" s="195" t="s">
        <v>843</v>
      </c>
      <c r="B80" s="99" t="s">
        <v>287</v>
      </c>
      <c r="C80" s="188"/>
      <c r="D80" s="181">
        <v>4</v>
      </c>
      <c r="E80" s="181">
        <v>3</v>
      </c>
      <c r="F80" s="181">
        <v>12</v>
      </c>
      <c r="G80" s="99" t="s">
        <v>633</v>
      </c>
      <c r="H80" s="157"/>
    </row>
    <row r="81" spans="1:8" ht="21" customHeight="1" x14ac:dyDescent="0.3">
      <c r="A81" s="90"/>
      <c r="B81" s="543" t="s">
        <v>43</v>
      </c>
      <c r="C81" s="543"/>
      <c r="D81" s="543"/>
      <c r="E81" s="543"/>
      <c r="F81" s="543"/>
      <c r="G81" s="543"/>
      <c r="H81" s="543"/>
    </row>
    <row r="82" spans="1:8" ht="138" customHeight="1" x14ac:dyDescent="0.3">
      <c r="A82" s="195" t="s">
        <v>838</v>
      </c>
      <c r="B82" s="51" t="s">
        <v>917</v>
      </c>
      <c r="C82" s="397"/>
      <c r="D82" s="66">
        <v>5</v>
      </c>
      <c r="E82" s="66">
        <v>4</v>
      </c>
      <c r="F82" s="66">
        <v>20</v>
      </c>
      <c r="G82" s="39" t="s">
        <v>918</v>
      </c>
      <c r="H82" s="186"/>
    </row>
    <row r="83" spans="1:8" ht="158.25" customHeight="1" x14ac:dyDescent="0.3">
      <c r="A83" s="195" t="s">
        <v>884</v>
      </c>
      <c r="B83" s="142" t="s">
        <v>634</v>
      </c>
      <c r="C83" s="157"/>
      <c r="D83" s="97">
        <v>3</v>
      </c>
      <c r="E83" s="97">
        <v>4</v>
      </c>
      <c r="F83" s="97">
        <v>12</v>
      </c>
      <c r="G83" s="124" t="s">
        <v>1182</v>
      </c>
      <c r="H83" s="157"/>
    </row>
    <row r="84" spans="1:8" ht="159.75" customHeight="1" x14ac:dyDescent="0.3">
      <c r="A84" s="195" t="s">
        <v>842</v>
      </c>
      <c r="B84" s="124" t="s">
        <v>222</v>
      </c>
      <c r="C84" s="189"/>
      <c r="D84" s="181">
        <v>4</v>
      </c>
      <c r="E84" s="181">
        <v>2</v>
      </c>
      <c r="F84" s="181">
        <v>8</v>
      </c>
      <c r="G84" s="142" t="s">
        <v>329</v>
      </c>
      <c r="H84" s="190"/>
    </row>
    <row r="85" spans="1:8" ht="95.25" customHeight="1" x14ac:dyDescent="0.3">
      <c r="A85" s="195" t="s">
        <v>871</v>
      </c>
      <c r="B85" s="124" t="s">
        <v>223</v>
      </c>
      <c r="C85" s="174"/>
      <c r="D85" s="181">
        <v>4</v>
      </c>
      <c r="E85" s="181">
        <v>3</v>
      </c>
      <c r="F85" s="181">
        <v>12</v>
      </c>
      <c r="G85" s="124" t="s">
        <v>224</v>
      </c>
      <c r="H85" s="96"/>
    </row>
    <row r="86" spans="1:8" ht="93.75" customHeight="1" x14ac:dyDescent="0.3">
      <c r="A86" s="195" t="s">
        <v>840</v>
      </c>
      <c r="B86" s="124" t="s">
        <v>225</v>
      </c>
      <c r="C86" s="181"/>
      <c r="D86" s="181">
        <v>3</v>
      </c>
      <c r="E86" s="181">
        <v>3</v>
      </c>
      <c r="F86" s="181">
        <v>9</v>
      </c>
      <c r="G86" s="124" t="s">
        <v>330</v>
      </c>
      <c r="H86" s="191"/>
    </row>
  </sheetData>
  <mergeCells count="33">
    <mergeCell ref="B20:H20"/>
    <mergeCell ref="B22:H22"/>
    <mergeCell ref="B24:C24"/>
    <mergeCell ref="D24:H24"/>
    <mergeCell ref="B27:H27"/>
    <mergeCell ref="B79:H79"/>
    <mergeCell ref="B63:H63"/>
    <mergeCell ref="B31:H31"/>
    <mergeCell ref="B35:H35"/>
    <mergeCell ref="B38:H38"/>
    <mergeCell ref="B81:H81"/>
    <mergeCell ref="B65:C65"/>
    <mergeCell ref="D65:H65"/>
    <mergeCell ref="B68:H68"/>
    <mergeCell ref="B70:H70"/>
    <mergeCell ref="B72:H72"/>
    <mergeCell ref="B77:H77"/>
    <mergeCell ref="B41:H41"/>
    <mergeCell ref="B44:C44"/>
    <mergeCell ref="D44:H44"/>
    <mergeCell ref="B47:H47"/>
    <mergeCell ref="B49:H49"/>
    <mergeCell ref="B52:H52"/>
    <mergeCell ref="B56:H56"/>
    <mergeCell ref="B58:H58"/>
    <mergeCell ref="B3:C4"/>
    <mergeCell ref="D3:H4"/>
    <mergeCell ref="B7:H7"/>
    <mergeCell ref="B11:H11"/>
    <mergeCell ref="B13:H13"/>
    <mergeCell ref="C5:H5"/>
    <mergeCell ref="B29:H29"/>
    <mergeCell ref="B17:H17"/>
  </mergeCells>
  <pageMargins left="0.7" right="0.7" top="0.75" bottom="0.75" header="0.3" footer="0.3"/>
  <pageSetup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zoomScale="85" zoomScaleNormal="85" workbookViewId="0">
      <selection activeCell="H42" sqref="H42"/>
    </sheetView>
  </sheetViews>
  <sheetFormatPr defaultColWidth="9.109375" defaultRowHeight="14.4" x14ac:dyDescent="0.3"/>
  <cols>
    <col min="1" max="1" width="9.109375" style="3"/>
    <col min="2" max="2" width="35.6640625" style="3" customWidth="1"/>
    <col min="3" max="3" width="29.33203125" style="3" customWidth="1"/>
    <col min="4" max="4" width="14.109375" style="3" customWidth="1"/>
    <col min="5" max="5" width="15.109375" style="3" customWidth="1"/>
    <col min="6" max="6" width="12.44140625" style="3" customWidth="1"/>
    <col min="7" max="7" width="33.88671875" style="3" customWidth="1"/>
    <col min="8" max="8" width="36" style="3" customWidth="1"/>
    <col min="9" max="16384" width="9.109375" style="3"/>
  </cols>
  <sheetData>
    <row r="1" spans="1:8" ht="18" x14ac:dyDescent="0.3">
      <c r="B1" s="10" t="s">
        <v>30</v>
      </c>
      <c r="C1" s="10"/>
      <c r="E1" s="11"/>
      <c r="F1" s="11"/>
    </row>
    <row r="3" spans="1:8" ht="35.25" customHeight="1" x14ac:dyDescent="0.3">
      <c r="A3" s="2" t="s">
        <v>255</v>
      </c>
      <c r="B3" s="602" t="str">
        <f>[4]PAMs!B90</f>
        <v>Байгаль орчны салбарын санхүүжилтийн тогтвортой механизмыг санаачлан, санхүүжилт бүрдүүлэх</v>
      </c>
      <c r="C3" s="603"/>
      <c r="D3" s="602" t="str">
        <f>[4]PAMs!B97</f>
        <v xml:space="preserve">Үйл ажиллагаа 7.1: Ус хэрэглэгчдээс усны үйлчилгээ/ашиглалтын хураамж авах  "экосистемийн үйлчилгээний төлбөр"-ийн  механизмыг бий болгож, хэрэгжүүлэх </v>
      </c>
      <c r="E3" s="603"/>
      <c r="F3" s="603"/>
      <c r="G3" s="603"/>
      <c r="H3" s="606"/>
    </row>
    <row r="4" spans="1:8" x14ac:dyDescent="0.3">
      <c r="B4" s="604"/>
      <c r="C4" s="605"/>
      <c r="D4" s="604"/>
      <c r="E4" s="605"/>
      <c r="F4" s="605"/>
      <c r="G4" s="605"/>
      <c r="H4" s="607"/>
    </row>
    <row r="5" spans="1:8" x14ac:dyDescent="0.3">
      <c r="B5" s="63" t="s">
        <v>31</v>
      </c>
      <c r="C5" s="12"/>
      <c r="D5" s="12"/>
      <c r="E5" s="12"/>
      <c r="F5" s="12"/>
      <c r="G5" s="12"/>
      <c r="H5" s="12"/>
    </row>
    <row r="6" spans="1:8" ht="41.4" x14ac:dyDescent="0.3">
      <c r="B6" s="31" t="s">
        <v>32</v>
      </c>
      <c r="C6" s="31" t="s">
        <v>35</v>
      </c>
      <c r="D6" s="31" t="s">
        <v>33</v>
      </c>
      <c r="E6" s="31" t="s">
        <v>34</v>
      </c>
      <c r="F6" s="31" t="s">
        <v>39</v>
      </c>
      <c r="G6" s="31" t="s">
        <v>42</v>
      </c>
      <c r="H6" s="31" t="s">
        <v>35</v>
      </c>
    </row>
    <row r="7" spans="1:8" x14ac:dyDescent="0.3">
      <c r="B7" s="601" t="s">
        <v>40</v>
      </c>
      <c r="C7" s="601"/>
      <c r="D7" s="601"/>
      <c r="E7" s="601"/>
      <c r="F7" s="601"/>
      <c r="G7" s="601"/>
      <c r="H7" s="601"/>
    </row>
    <row r="8" spans="1:8" ht="131.25" customHeight="1" x14ac:dyDescent="0.3">
      <c r="A8" s="30" t="s">
        <v>874</v>
      </c>
      <c r="B8" s="32" t="s">
        <v>166</v>
      </c>
      <c r="C8" s="60" t="s">
        <v>1024</v>
      </c>
      <c r="D8" s="43">
        <v>3</v>
      </c>
      <c r="E8" s="43">
        <v>4</v>
      </c>
      <c r="F8" s="43">
        <v>12</v>
      </c>
      <c r="G8" s="410" t="s">
        <v>1025</v>
      </c>
      <c r="H8" s="79"/>
    </row>
    <row r="9" spans="1:8" ht="27.6" x14ac:dyDescent="0.3">
      <c r="A9" s="30" t="s">
        <v>874</v>
      </c>
      <c r="B9" s="32" t="s">
        <v>635</v>
      </c>
      <c r="C9" s="79"/>
      <c r="D9" s="43">
        <v>4</v>
      </c>
      <c r="E9" s="43">
        <v>3</v>
      </c>
      <c r="F9" s="43">
        <v>12</v>
      </c>
      <c r="G9" s="40" t="s">
        <v>636</v>
      </c>
      <c r="H9" s="32"/>
    </row>
    <row r="10" spans="1:8" x14ac:dyDescent="0.3">
      <c r="B10" s="608" t="s">
        <v>41</v>
      </c>
      <c r="C10" s="608"/>
      <c r="D10" s="608"/>
      <c r="E10" s="608"/>
      <c r="F10" s="608"/>
      <c r="G10" s="608"/>
      <c r="H10" s="608"/>
    </row>
    <row r="11" spans="1:8" ht="63" customHeight="1" x14ac:dyDescent="0.3">
      <c r="A11" s="30" t="s">
        <v>871</v>
      </c>
      <c r="B11" s="32" t="s">
        <v>55</v>
      </c>
      <c r="C11" s="32"/>
      <c r="D11" s="43">
        <v>5</v>
      </c>
      <c r="E11" s="43">
        <v>4</v>
      </c>
      <c r="F11" s="43">
        <v>20</v>
      </c>
      <c r="G11" s="35" t="s">
        <v>637</v>
      </c>
      <c r="H11" s="79"/>
    </row>
    <row r="12" spans="1:8" ht="82.8" x14ac:dyDescent="0.3">
      <c r="A12" s="30" t="s">
        <v>874</v>
      </c>
      <c r="B12" s="32" t="s">
        <v>639</v>
      </c>
      <c r="C12" s="79"/>
      <c r="D12" s="43">
        <v>4</v>
      </c>
      <c r="E12" s="43">
        <v>4</v>
      </c>
      <c r="F12" s="43">
        <v>16</v>
      </c>
      <c r="G12" s="32" t="s">
        <v>331</v>
      </c>
      <c r="H12" s="32"/>
    </row>
    <row r="13" spans="1:8" x14ac:dyDescent="0.3">
      <c r="B13" s="609" t="s">
        <v>43</v>
      </c>
      <c r="C13" s="609"/>
      <c r="D13" s="609"/>
      <c r="E13" s="609"/>
      <c r="F13" s="609"/>
      <c r="G13" s="609"/>
      <c r="H13" s="609"/>
    </row>
    <row r="14" spans="1:8" ht="140.25" customHeight="1" x14ac:dyDescent="0.3">
      <c r="A14" s="30" t="s">
        <v>871</v>
      </c>
      <c r="B14" s="32" t="s">
        <v>168</v>
      </c>
      <c r="C14" s="79"/>
      <c r="D14" s="43">
        <v>4</v>
      </c>
      <c r="E14" s="43">
        <v>4</v>
      </c>
      <c r="F14" s="43">
        <v>16</v>
      </c>
      <c r="G14" s="40" t="s">
        <v>1026</v>
      </c>
      <c r="H14" s="32"/>
    </row>
    <row r="15" spans="1:8" x14ac:dyDescent="0.3">
      <c r="B15" s="36" t="s">
        <v>36</v>
      </c>
      <c r="C15" s="36"/>
      <c r="D15" s="36"/>
      <c r="E15" s="36"/>
      <c r="F15" s="36"/>
      <c r="G15" s="36"/>
      <c r="H15" s="36"/>
    </row>
    <row r="16" spans="1:8" ht="55.2" x14ac:dyDescent="0.3">
      <c r="B16" s="37" t="s">
        <v>37</v>
      </c>
      <c r="C16" s="31" t="s">
        <v>35</v>
      </c>
      <c r="D16" s="38" t="s">
        <v>33</v>
      </c>
      <c r="E16" s="38" t="s">
        <v>44</v>
      </c>
      <c r="F16" s="31" t="s">
        <v>39</v>
      </c>
      <c r="G16" s="38" t="s">
        <v>45</v>
      </c>
      <c r="H16" s="38" t="s">
        <v>35</v>
      </c>
    </row>
    <row r="17" spans="1:8" x14ac:dyDescent="0.3">
      <c r="B17" s="601" t="s">
        <v>40</v>
      </c>
      <c r="C17" s="601"/>
      <c r="D17" s="601"/>
      <c r="E17" s="601"/>
      <c r="F17" s="601"/>
      <c r="G17" s="601"/>
      <c r="H17" s="601"/>
    </row>
    <row r="18" spans="1:8" ht="55.2" x14ac:dyDescent="0.3">
      <c r="A18" s="30" t="s">
        <v>874</v>
      </c>
      <c r="B18" s="32" t="s">
        <v>903</v>
      </c>
      <c r="C18" s="79"/>
      <c r="D18" s="43">
        <v>3</v>
      </c>
      <c r="E18" s="43">
        <v>3</v>
      </c>
      <c r="F18" s="43">
        <v>9</v>
      </c>
      <c r="G18" s="32" t="s">
        <v>320</v>
      </c>
      <c r="H18" s="32"/>
    </row>
    <row r="19" spans="1:8" ht="36" customHeight="1" x14ac:dyDescent="0.3">
      <c r="A19" s="30" t="s">
        <v>842</v>
      </c>
      <c r="B19" s="32" t="s">
        <v>902</v>
      </c>
      <c r="C19" s="32"/>
      <c r="D19" s="43">
        <v>4</v>
      </c>
      <c r="E19" s="43">
        <v>5</v>
      </c>
      <c r="F19" s="43">
        <v>20</v>
      </c>
      <c r="G19" s="32" t="s">
        <v>321</v>
      </c>
      <c r="H19" s="39"/>
    </row>
    <row r="20" spans="1:8" ht="41.4" x14ac:dyDescent="0.3">
      <c r="A20" s="30" t="s">
        <v>842</v>
      </c>
      <c r="B20" s="32" t="s">
        <v>901</v>
      </c>
      <c r="C20" s="32"/>
      <c r="D20" s="43">
        <v>3</v>
      </c>
      <c r="E20" s="43">
        <v>2</v>
      </c>
      <c r="F20" s="43">
        <v>6</v>
      </c>
      <c r="G20" s="32"/>
      <c r="H20" s="39"/>
    </row>
    <row r="21" spans="1:8" x14ac:dyDescent="0.3">
      <c r="B21" s="608" t="s">
        <v>41</v>
      </c>
      <c r="C21" s="608"/>
      <c r="D21" s="608"/>
      <c r="E21" s="608"/>
      <c r="F21" s="608"/>
      <c r="G21" s="608"/>
      <c r="H21" s="608"/>
    </row>
    <row r="22" spans="1:8" ht="41.4" x14ac:dyDescent="0.3">
      <c r="A22" s="30" t="s">
        <v>904</v>
      </c>
      <c r="B22" s="32" t="s">
        <v>638</v>
      </c>
      <c r="C22" s="32"/>
      <c r="D22" s="43">
        <v>2</v>
      </c>
      <c r="E22" s="43">
        <v>5</v>
      </c>
      <c r="F22" s="43">
        <v>10</v>
      </c>
      <c r="G22" s="32" t="s">
        <v>169</v>
      </c>
      <c r="H22" s="32"/>
    </row>
    <row r="23" spans="1:8" ht="82.8" x14ac:dyDescent="0.3">
      <c r="A23" s="30" t="s">
        <v>835</v>
      </c>
      <c r="B23" s="32" t="s">
        <v>640</v>
      </c>
      <c r="C23" s="79"/>
      <c r="D23" s="43">
        <v>3</v>
      </c>
      <c r="E23" s="43">
        <v>4</v>
      </c>
      <c r="F23" s="43">
        <v>12</v>
      </c>
      <c r="G23" s="32" t="s">
        <v>641</v>
      </c>
      <c r="H23" s="79"/>
    </row>
    <row r="24" spans="1:8" x14ac:dyDescent="0.3">
      <c r="B24" s="609" t="s">
        <v>43</v>
      </c>
      <c r="C24" s="609"/>
      <c r="D24" s="609"/>
      <c r="E24" s="609"/>
      <c r="F24" s="609"/>
      <c r="G24" s="609"/>
      <c r="H24" s="609"/>
    </row>
    <row r="25" spans="1:8" ht="74.25" customHeight="1" x14ac:dyDescent="0.3">
      <c r="A25" s="30" t="s">
        <v>838</v>
      </c>
      <c r="B25" s="32" t="s">
        <v>642</v>
      </c>
      <c r="C25" s="79"/>
      <c r="D25" s="43">
        <v>3</v>
      </c>
      <c r="E25" s="43">
        <v>3</v>
      </c>
      <c r="F25" s="43">
        <v>9</v>
      </c>
      <c r="G25" s="32" t="s">
        <v>170</v>
      </c>
      <c r="H25" s="32" t="s">
        <v>643</v>
      </c>
    </row>
    <row r="26" spans="1:8" ht="129" customHeight="1" x14ac:dyDescent="0.3">
      <c r="A26" s="30" t="s">
        <v>882</v>
      </c>
      <c r="B26" s="32" t="s">
        <v>644</v>
      </c>
      <c r="C26" s="60" t="s">
        <v>1029</v>
      </c>
      <c r="D26" s="43">
        <v>3</v>
      </c>
      <c r="E26" s="43">
        <v>3</v>
      </c>
      <c r="F26" s="43">
        <v>9</v>
      </c>
      <c r="G26" s="39" t="s">
        <v>1030</v>
      </c>
      <c r="H26" s="16"/>
    </row>
    <row r="27" spans="1:8" ht="98.25" customHeight="1" x14ac:dyDescent="0.3">
      <c r="A27" s="30" t="s">
        <v>838</v>
      </c>
      <c r="B27" s="32" t="s">
        <v>291</v>
      </c>
      <c r="C27" s="60" t="s">
        <v>1027</v>
      </c>
      <c r="D27" s="43">
        <v>5</v>
      </c>
      <c r="E27" s="43">
        <v>4</v>
      </c>
      <c r="F27" s="43">
        <v>20</v>
      </c>
      <c r="G27" s="32" t="s">
        <v>641</v>
      </c>
      <c r="H27" s="32"/>
    </row>
    <row r="28" spans="1:8" ht="60" customHeight="1" x14ac:dyDescent="0.3">
      <c r="B28" s="613" t="s">
        <v>253</v>
      </c>
      <c r="C28" s="613"/>
      <c r="D28" s="613" t="str">
        <f>[4]PAMs!B98</f>
        <v>Үйл ажиллагаа 7.2: Байгалийн нөөц ашигласаны төлбөрийн орлогоос аймаг, сумдад хуваарилсан төсвийн зохих хувийг байгаль орчны үйл ажиллагаанд зарцуулж байгаа эсэхийг тайлагнах, хянах, зориулалтын дагуу зарцуулах талаар шаардлага тавих механизмыг бий болгох</v>
      </c>
      <c r="E28" s="613"/>
      <c r="F28" s="613"/>
      <c r="G28" s="613"/>
      <c r="H28" s="613"/>
    </row>
    <row r="29" spans="1:8" x14ac:dyDescent="0.3">
      <c r="B29" s="34" t="s">
        <v>31</v>
      </c>
      <c r="C29" s="34"/>
      <c r="D29" s="34"/>
      <c r="E29" s="34"/>
      <c r="F29" s="34"/>
      <c r="G29" s="34"/>
      <c r="H29" s="34"/>
    </row>
    <row r="30" spans="1:8" ht="41.4" x14ac:dyDescent="0.3">
      <c r="B30" s="31" t="s">
        <v>32</v>
      </c>
      <c r="C30" s="31" t="s">
        <v>35</v>
      </c>
      <c r="D30" s="31" t="s">
        <v>33</v>
      </c>
      <c r="E30" s="31" t="s">
        <v>34</v>
      </c>
      <c r="F30" s="31" t="s">
        <v>39</v>
      </c>
      <c r="G30" s="31" t="s">
        <v>42</v>
      </c>
      <c r="H30" s="31" t="s">
        <v>35</v>
      </c>
    </row>
    <row r="31" spans="1:8" x14ac:dyDescent="0.3">
      <c r="B31" s="601" t="s">
        <v>40</v>
      </c>
      <c r="C31" s="601"/>
      <c r="D31" s="601"/>
      <c r="E31" s="601"/>
      <c r="F31" s="601"/>
      <c r="G31" s="601"/>
      <c r="H31" s="601"/>
    </row>
    <row r="32" spans="1:8" ht="69.75" customHeight="1" x14ac:dyDescent="0.3">
      <c r="A32" s="30" t="s">
        <v>899</v>
      </c>
      <c r="B32" s="64" t="s">
        <v>308</v>
      </c>
      <c r="C32" s="79"/>
      <c r="D32" s="43">
        <v>3</v>
      </c>
      <c r="E32" s="43">
        <v>4</v>
      </c>
      <c r="F32" s="43">
        <v>12</v>
      </c>
      <c r="G32" s="130" t="s">
        <v>645</v>
      </c>
      <c r="H32" s="40" t="s">
        <v>646</v>
      </c>
    </row>
    <row r="33" spans="1:8" x14ac:dyDescent="0.3">
      <c r="A33" s="30"/>
      <c r="B33" s="608" t="s">
        <v>41</v>
      </c>
      <c r="C33" s="608"/>
      <c r="D33" s="608"/>
      <c r="E33" s="608"/>
      <c r="F33" s="608"/>
      <c r="G33" s="608"/>
      <c r="H33" s="608"/>
    </row>
    <row r="34" spans="1:8" ht="41.4" x14ac:dyDescent="0.3">
      <c r="A34" s="30" t="s">
        <v>838</v>
      </c>
      <c r="B34" s="64" t="s">
        <v>647</v>
      </c>
      <c r="C34" s="79"/>
      <c r="D34" s="43">
        <v>4</v>
      </c>
      <c r="E34" s="43">
        <v>5</v>
      </c>
      <c r="F34" s="43">
        <v>20</v>
      </c>
      <c r="G34" s="64" t="s">
        <v>650</v>
      </c>
      <c r="H34" s="85"/>
    </row>
    <row r="35" spans="1:8" x14ac:dyDescent="0.3">
      <c r="B35" s="609" t="s">
        <v>43</v>
      </c>
      <c r="C35" s="609"/>
      <c r="D35" s="609"/>
      <c r="E35" s="609"/>
      <c r="F35" s="609"/>
      <c r="G35" s="609"/>
      <c r="H35" s="609"/>
    </row>
    <row r="36" spans="1:8" ht="55.2" x14ac:dyDescent="0.3">
      <c r="A36" s="30" t="s">
        <v>840</v>
      </c>
      <c r="B36" s="141" t="s">
        <v>648</v>
      </c>
      <c r="C36" s="32"/>
      <c r="D36" s="140">
        <v>5</v>
      </c>
      <c r="E36" s="140">
        <v>5</v>
      </c>
      <c r="F36" s="140">
        <v>25</v>
      </c>
      <c r="G36" s="141" t="s">
        <v>649</v>
      </c>
      <c r="H36" s="60" t="s">
        <v>1028</v>
      </c>
    </row>
    <row r="37" spans="1:8" ht="69" x14ac:dyDescent="0.3">
      <c r="A37" s="30" t="s">
        <v>882</v>
      </c>
      <c r="B37" s="141" t="s">
        <v>651</v>
      </c>
      <c r="C37" s="79"/>
      <c r="D37" s="140">
        <v>4</v>
      </c>
      <c r="E37" s="140">
        <v>4</v>
      </c>
      <c r="F37" s="140">
        <v>16</v>
      </c>
      <c r="G37" s="141" t="s">
        <v>171</v>
      </c>
      <c r="H37" s="140"/>
    </row>
    <row r="38" spans="1:8" ht="82.8" x14ac:dyDescent="0.3">
      <c r="A38" s="30" t="s">
        <v>838</v>
      </c>
      <c r="B38" s="68" t="s">
        <v>172</v>
      </c>
      <c r="C38" s="79"/>
      <c r="D38" s="43">
        <v>3</v>
      </c>
      <c r="E38" s="43">
        <v>4</v>
      </c>
      <c r="F38" s="43">
        <v>12</v>
      </c>
      <c r="G38" s="64" t="s">
        <v>652</v>
      </c>
      <c r="H38" s="43"/>
    </row>
    <row r="39" spans="1:8" x14ac:dyDescent="0.3">
      <c r="B39" s="36" t="s">
        <v>36</v>
      </c>
      <c r="C39" s="36"/>
      <c r="D39" s="36"/>
      <c r="E39" s="36"/>
      <c r="F39" s="36"/>
      <c r="G39" s="36"/>
      <c r="H39" s="36"/>
    </row>
    <row r="40" spans="1:8" ht="52.95" customHeight="1" x14ac:dyDescent="0.3">
      <c r="B40" s="37" t="s">
        <v>37</v>
      </c>
      <c r="C40" s="31" t="s">
        <v>35</v>
      </c>
      <c r="D40" s="38" t="s">
        <v>33</v>
      </c>
      <c r="E40" s="38" t="s">
        <v>44</v>
      </c>
      <c r="F40" s="31" t="s">
        <v>39</v>
      </c>
      <c r="G40" s="38" t="s">
        <v>45</v>
      </c>
      <c r="H40" s="38" t="s">
        <v>35</v>
      </c>
    </row>
    <row r="41" spans="1:8" x14ac:dyDescent="0.3">
      <c r="B41" s="601" t="s">
        <v>40</v>
      </c>
      <c r="C41" s="601"/>
      <c r="D41" s="601"/>
      <c r="E41" s="601"/>
      <c r="F41" s="601"/>
      <c r="G41" s="601"/>
      <c r="H41" s="601"/>
    </row>
    <row r="42" spans="1:8" ht="69" x14ac:dyDescent="0.3">
      <c r="A42" s="30" t="s">
        <v>882</v>
      </c>
      <c r="B42" s="42" t="s">
        <v>653</v>
      </c>
      <c r="C42" s="79"/>
      <c r="D42" s="43">
        <v>4</v>
      </c>
      <c r="E42" s="43">
        <v>4</v>
      </c>
      <c r="F42" s="43">
        <v>16</v>
      </c>
      <c r="G42" s="42" t="s">
        <v>654</v>
      </c>
      <c r="H42" s="40" t="s">
        <v>655</v>
      </c>
    </row>
    <row r="43" spans="1:8" x14ac:dyDescent="0.3">
      <c r="B43" s="610" t="s">
        <v>41</v>
      </c>
      <c r="C43" s="611"/>
      <c r="D43" s="611"/>
      <c r="E43" s="611"/>
      <c r="F43" s="611"/>
      <c r="G43" s="611"/>
      <c r="H43" s="612"/>
    </row>
    <row r="44" spans="1:8" ht="82.8" x14ac:dyDescent="0.3">
      <c r="A44" s="30" t="s">
        <v>871</v>
      </c>
      <c r="B44" s="42" t="s">
        <v>656</v>
      </c>
      <c r="C44" s="79"/>
      <c r="D44" s="43">
        <v>4</v>
      </c>
      <c r="E44" s="43">
        <v>4</v>
      </c>
      <c r="F44" s="43">
        <v>16</v>
      </c>
      <c r="G44" s="42" t="s">
        <v>657</v>
      </c>
      <c r="H44" s="42"/>
    </row>
    <row r="45" spans="1:8" ht="124.2" x14ac:dyDescent="0.3">
      <c r="A45" s="30" t="s">
        <v>874</v>
      </c>
      <c r="B45" s="42" t="s">
        <v>309</v>
      </c>
      <c r="C45" s="42"/>
      <c r="D45" s="43">
        <v>2</v>
      </c>
      <c r="E45" s="43">
        <v>2</v>
      </c>
      <c r="F45" s="43">
        <v>4</v>
      </c>
      <c r="G45" s="130" t="s">
        <v>167</v>
      </c>
      <c r="H45" s="42"/>
    </row>
    <row r="46" spans="1:8" x14ac:dyDescent="0.3">
      <c r="B46" s="609" t="s">
        <v>43</v>
      </c>
      <c r="C46" s="609"/>
      <c r="D46" s="609"/>
      <c r="E46" s="609"/>
      <c r="F46" s="609"/>
      <c r="G46" s="609"/>
      <c r="H46" s="609"/>
    </row>
    <row r="47" spans="1:8" ht="82.8" x14ac:dyDescent="0.3">
      <c r="A47" s="30" t="s">
        <v>838</v>
      </c>
      <c r="B47" s="32" t="s">
        <v>658</v>
      </c>
      <c r="C47" s="32"/>
      <c r="D47" s="69">
        <v>5</v>
      </c>
      <c r="E47" s="69">
        <v>5</v>
      </c>
      <c r="F47" s="69">
        <v>25</v>
      </c>
      <c r="G47" s="32" t="s">
        <v>641</v>
      </c>
      <c r="H47" s="32"/>
    </row>
  </sheetData>
  <mergeCells count="16">
    <mergeCell ref="B35:H35"/>
    <mergeCell ref="B41:H41"/>
    <mergeCell ref="B43:H43"/>
    <mergeCell ref="B46:H46"/>
    <mergeCell ref="B21:H21"/>
    <mergeCell ref="B24:H24"/>
    <mergeCell ref="B28:C28"/>
    <mergeCell ref="D28:H28"/>
    <mergeCell ref="B31:H31"/>
    <mergeCell ref="B33:H33"/>
    <mergeCell ref="B17:H17"/>
    <mergeCell ref="B3:C4"/>
    <mergeCell ref="D3:H4"/>
    <mergeCell ref="B7:H7"/>
    <mergeCell ref="B10:H10"/>
    <mergeCell ref="B13:H13"/>
  </mergeCells>
  <pageMargins left="0.7" right="0.7" top="0.75" bottom="0.75" header="0.3" footer="0.3"/>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7"/>
  <sheetViews>
    <sheetView zoomScale="85" zoomScaleNormal="85" workbookViewId="0">
      <selection activeCell="J109" sqref="J109"/>
    </sheetView>
  </sheetViews>
  <sheetFormatPr defaultRowHeight="14.4" x14ac:dyDescent="0.3"/>
  <cols>
    <col min="2" max="2" width="29" customWidth="1"/>
    <col min="3" max="3" width="27.5546875" customWidth="1"/>
    <col min="4" max="4" width="17.5546875" customWidth="1"/>
    <col min="5" max="6" width="17.6640625" customWidth="1"/>
    <col min="7" max="7" width="40.6640625" customWidth="1"/>
    <col min="8" max="8" width="36" customWidth="1"/>
  </cols>
  <sheetData>
    <row r="1" spans="1:9" ht="18" x14ac:dyDescent="0.35">
      <c r="B1" s="1" t="s">
        <v>30</v>
      </c>
      <c r="C1" s="1"/>
      <c r="E1" s="4"/>
      <c r="F1" s="4"/>
    </row>
    <row r="3" spans="1:9" ht="35.25" customHeight="1" x14ac:dyDescent="0.3">
      <c r="A3" s="6" t="s">
        <v>78</v>
      </c>
      <c r="B3" s="627" t="s">
        <v>181</v>
      </c>
      <c r="C3" s="628"/>
      <c r="D3" s="627" t="str">
        <f>[6]PAMs!B110</f>
        <v>Үйл ажиллагаа 8.1: төрийн болон хувийн хэвшлийн аж ахуйн нэгжүүдэд модны биомассаас эрчим хүч гаргах, модны нүүрс, модны үртсээр шахмал түлш хийх болон  эрчим хүч гаргах бусад шийдлүүдийг ашиглах талаар техникийн туслалцаа үзүүлэх</v>
      </c>
      <c r="E3" s="628"/>
      <c r="F3" s="628"/>
      <c r="G3" s="628"/>
      <c r="H3" s="631"/>
      <c r="I3" s="3"/>
    </row>
    <row r="4" spans="1:9" x14ac:dyDescent="0.3">
      <c r="B4" s="629"/>
      <c r="C4" s="630"/>
      <c r="D4" s="629"/>
      <c r="E4" s="630"/>
      <c r="F4" s="630"/>
      <c r="G4" s="630"/>
      <c r="H4" s="632"/>
      <c r="I4" s="3"/>
    </row>
    <row r="5" spans="1:9" x14ac:dyDescent="0.3">
      <c r="B5" s="53" t="s">
        <v>31</v>
      </c>
      <c r="C5" s="53"/>
      <c r="D5" s="53"/>
      <c r="E5" s="53"/>
      <c r="F5" s="53"/>
      <c r="G5" s="53"/>
      <c r="H5" s="53"/>
    </row>
    <row r="6" spans="1:9" s="14" customFormat="1" ht="41.4" x14ac:dyDescent="0.3">
      <c r="B6" s="31" t="s">
        <v>32</v>
      </c>
      <c r="C6" s="31" t="s">
        <v>35</v>
      </c>
      <c r="D6" s="31" t="s">
        <v>33</v>
      </c>
      <c r="E6" s="31" t="s">
        <v>34</v>
      </c>
      <c r="F6" s="31" t="s">
        <v>39</v>
      </c>
      <c r="G6" s="31" t="s">
        <v>42</v>
      </c>
      <c r="H6" s="31" t="s">
        <v>35</v>
      </c>
    </row>
    <row r="7" spans="1:9" x14ac:dyDescent="0.3">
      <c r="B7" s="617" t="s">
        <v>40</v>
      </c>
      <c r="C7" s="617"/>
      <c r="D7" s="617"/>
      <c r="E7" s="617"/>
      <c r="F7" s="617"/>
      <c r="G7" s="617"/>
      <c r="H7" s="617"/>
    </row>
    <row r="8" spans="1:9" ht="63.75" customHeight="1" x14ac:dyDescent="0.3">
      <c r="A8" s="196" t="s">
        <v>835</v>
      </c>
      <c r="B8" s="130" t="s">
        <v>659</v>
      </c>
      <c r="C8" s="80"/>
      <c r="D8" s="33">
        <v>4</v>
      </c>
      <c r="E8" s="33">
        <v>4</v>
      </c>
      <c r="F8" s="33">
        <v>16</v>
      </c>
      <c r="G8" s="413" t="s">
        <v>660</v>
      </c>
      <c r="H8" s="54"/>
    </row>
    <row r="9" spans="1:9" ht="69" x14ac:dyDescent="0.3">
      <c r="A9" s="196" t="s">
        <v>863</v>
      </c>
      <c r="B9" s="44" t="s">
        <v>182</v>
      </c>
      <c r="C9" s="58" t="s">
        <v>1031</v>
      </c>
      <c r="D9" s="33">
        <v>5</v>
      </c>
      <c r="E9" s="33">
        <v>4</v>
      </c>
      <c r="F9" s="33">
        <v>20</v>
      </c>
      <c r="G9" s="130" t="s">
        <v>675</v>
      </c>
      <c r="H9" s="45"/>
    </row>
    <row r="10" spans="1:9" ht="69.75" customHeight="1" x14ac:dyDescent="0.3">
      <c r="A10" s="196" t="s">
        <v>835</v>
      </c>
      <c r="B10" s="192" t="s">
        <v>665</v>
      </c>
      <c r="C10" s="80"/>
      <c r="D10" s="306">
        <v>4</v>
      </c>
      <c r="E10" s="306">
        <v>4</v>
      </c>
      <c r="F10" s="306">
        <v>16</v>
      </c>
      <c r="G10" s="39" t="s">
        <v>1032</v>
      </c>
      <c r="H10" s="46"/>
    </row>
    <row r="11" spans="1:9" ht="67.5" customHeight="1" x14ac:dyDescent="0.3">
      <c r="A11" s="196" t="s">
        <v>874</v>
      </c>
      <c r="B11" s="61" t="s">
        <v>819</v>
      </c>
      <c r="C11" s="47"/>
      <c r="D11" s="194">
        <v>4</v>
      </c>
      <c r="E11" s="194">
        <v>3</v>
      </c>
      <c r="F11" s="194">
        <v>12</v>
      </c>
      <c r="H11" s="46"/>
    </row>
    <row r="12" spans="1:9" x14ac:dyDescent="0.3">
      <c r="B12" s="626" t="s">
        <v>41</v>
      </c>
      <c r="C12" s="626"/>
      <c r="D12" s="626"/>
      <c r="E12" s="626"/>
      <c r="F12" s="626"/>
      <c r="G12" s="626"/>
      <c r="H12" s="626"/>
    </row>
    <row r="13" spans="1:9" ht="141.75" customHeight="1" x14ac:dyDescent="0.3">
      <c r="A13" s="196" t="s">
        <v>835</v>
      </c>
      <c r="B13" s="32" t="s">
        <v>661</v>
      </c>
      <c r="C13" s="411" t="s">
        <v>1033</v>
      </c>
      <c r="D13" s="33">
        <v>5</v>
      </c>
      <c r="E13" s="33">
        <v>5</v>
      </c>
      <c r="F13" s="33">
        <v>25</v>
      </c>
      <c r="G13" s="39" t="s">
        <v>1034</v>
      </c>
      <c r="H13" s="80"/>
    </row>
    <row r="14" spans="1:9" ht="151.5" customHeight="1" x14ac:dyDescent="0.3">
      <c r="A14" s="196" t="s">
        <v>835</v>
      </c>
      <c r="B14" s="35" t="s">
        <v>662</v>
      </c>
      <c r="C14" s="139" t="s">
        <v>1035</v>
      </c>
      <c r="D14" s="33">
        <v>4</v>
      </c>
      <c r="E14" s="33">
        <v>5</v>
      </c>
      <c r="F14" s="33">
        <v>20</v>
      </c>
      <c r="G14" s="54" t="s">
        <v>1036</v>
      </c>
      <c r="H14" s="45"/>
    </row>
    <row r="15" spans="1:9" x14ac:dyDescent="0.3">
      <c r="B15" s="615" t="s">
        <v>72</v>
      </c>
      <c r="C15" s="615"/>
      <c r="D15" s="615"/>
      <c r="E15" s="615"/>
      <c r="F15" s="615"/>
      <c r="G15" s="615"/>
      <c r="H15" s="615"/>
    </row>
    <row r="16" spans="1:9" ht="52.5" customHeight="1" x14ac:dyDescent="0.3">
      <c r="A16" s="196" t="s">
        <v>838</v>
      </c>
      <c r="B16" s="32" t="s">
        <v>663</v>
      </c>
      <c r="C16" s="84"/>
      <c r="D16" s="33">
        <v>3</v>
      </c>
      <c r="E16" s="33">
        <v>4</v>
      </c>
      <c r="F16" s="33">
        <v>12</v>
      </c>
      <c r="G16" s="32" t="s">
        <v>664</v>
      </c>
      <c r="H16" s="45"/>
    </row>
    <row r="17" spans="1:8" ht="72" customHeight="1" x14ac:dyDescent="0.3">
      <c r="A17" s="196" t="s">
        <v>840</v>
      </c>
      <c r="B17" s="32" t="s">
        <v>667</v>
      </c>
      <c r="C17" s="80"/>
      <c r="D17" s="33">
        <v>4</v>
      </c>
      <c r="E17" s="33">
        <v>4</v>
      </c>
      <c r="F17" s="33">
        <v>16</v>
      </c>
      <c r="G17" s="35" t="s">
        <v>666</v>
      </c>
      <c r="H17" s="80"/>
    </row>
    <row r="18" spans="1:8" ht="46.5" customHeight="1" x14ac:dyDescent="0.3">
      <c r="A18" s="625" t="s">
        <v>871</v>
      </c>
      <c r="B18" s="622" t="s">
        <v>668</v>
      </c>
      <c r="C18" s="620"/>
      <c r="D18" s="618">
        <v>5</v>
      </c>
      <c r="E18" s="618">
        <v>4</v>
      </c>
      <c r="F18" s="618">
        <v>20</v>
      </c>
      <c r="G18" s="35" t="s">
        <v>322</v>
      </c>
      <c r="H18" s="45"/>
    </row>
    <row r="19" spans="1:8" ht="28.2" x14ac:dyDescent="0.3">
      <c r="A19" s="625"/>
      <c r="B19" s="623"/>
      <c r="C19" s="621"/>
      <c r="D19" s="619"/>
      <c r="E19" s="619"/>
      <c r="F19" s="619"/>
      <c r="G19" s="46" t="s">
        <v>669</v>
      </c>
      <c r="H19" s="46"/>
    </row>
    <row r="20" spans="1:8" x14ac:dyDescent="0.3">
      <c r="B20" s="15" t="s">
        <v>36</v>
      </c>
      <c r="C20" s="15"/>
      <c r="D20" s="15"/>
      <c r="E20" s="15"/>
      <c r="F20" s="15"/>
      <c r="G20" s="15"/>
      <c r="H20" s="15"/>
    </row>
    <row r="21" spans="1:8" ht="41.4" x14ac:dyDescent="0.3">
      <c r="B21" s="37" t="s">
        <v>37</v>
      </c>
      <c r="C21" s="31" t="s">
        <v>35</v>
      </c>
      <c r="D21" s="38" t="s">
        <v>33</v>
      </c>
      <c r="E21" s="38" t="s">
        <v>44</v>
      </c>
      <c r="F21" s="31" t="s">
        <v>39</v>
      </c>
      <c r="G21" s="38" t="s">
        <v>67</v>
      </c>
      <c r="H21" s="38" t="s">
        <v>35</v>
      </c>
    </row>
    <row r="22" spans="1:8" x14ac:dyDescent="0.3">
      <c r="B22" s="617" t="s">
        <v>40</v>
      </c>
      <c r="C22" s="617"/>
      <c r="D22" s="617"/>
      <c r="E22" s="617"/>
      <c r="F22" s="617"/>
      <c r="G22" s="617"/>
      <c r="H22" s="617"/>
    </row>
    <row r="23" spans="1:8" s="134" customFormat="1" ht="59.25" customHeight="1" x14ac:dyDescent="0.3">
      <c r="A23" s="308" t="s">
        <v>876</v>
      </c>
      <c r="B23" s="40" t="s">
        <v>670</v>
      </c>
      <c r="C23" s="71"/>
      <c r="D23" s="306">
        <v>3</v>
      </c>
      <c r="E23" s="306">
        <v>4</v>
      </c>
      <c r="F23" s="306">
        <v>12</v>
      </c>
      <c r="G23" s="40" t="s">
        <v>1037</v>
      </c>
      <c r="H23" s="309"/>
    </row>
    <row r="24" spans="1:8" s="5" customFormat="1" ht="59.25" customHeight="1" x14ac:dyDescent="0.3">
      <c r="A24" s="308" t="s">
        <v>871</v>
      </c>
      <c r="B24" s="40" t="s">
        <v>671</v>
      </c>
      <c r="C24" s="71"/>
      <c r="D24" s="306">
        <v>3</v>
      </c>
      <c r="E24" s="306">
        <v>3</v>
      </c>
      <c r="F24" s="306">
        <v>9</v>
      </c>
      <c r="G24" s="40" t="s">
        <v>183</v>
      </c>
      <c r="H24" s="309"/>
    </row>
    <row r="25" spans="1:8" ht="42" x14ac:dyDescent="0.3">
      <c r="A25" s="196" t="s">
        <v>871</v>
      </c>
      <c r="B25" s="32" t="s">
        <v>672</v>
      </c>
      <c r="C25" s="86"/>
      <c r="D25" s="33">
        <v>4</v>
      </c>
      <c r="E25" s="33">
        <v>4</v>
      </c>
      <c r="F25" s="33">
        <v>16</v>
      </c>
      <c r="G25" s="46" t="s">
        <v>327</v>
      </c>
      <c r="H25" s="45"/>
    </row>
    <row r="26" spans="1:8" x14ac:dyDescent="0.3">
      <c r="B26" s="614" t="s">
        <v>41</v>
      </c>
      <c r="C26" s="614"/>
      <c r="D26" s="614"/>
      <c r="E26" s="614"/>
      <c r="F26" s="614"/>
      <c r="G26" s="614"/>
      <c r="H26" s="614"/>
    </row>
    <row r="27" spans="1:8" ht="55.2" x14ac:dyDescent="0.3">
      <c r="A27" s="196" t="s">
        <v>835</v>
      </c>
      <c r="B27" s="130" t="s">
        <v>184</v>
      </c>
      <c r="C27" s="55"/>
      <c r="D27" s="33">
        <v>5</v>
      </c>
      <c r="E27" s="33">
        <v>4</v>
      </c>
      <c r="F27" s="33">
        <v>20</v>
      </c>
      <c r="G27" s="35" t="s">
        <v>292</v>
      </c>
      <c r="H27" s="50"/>
    </row>
    <row r="28" spans="1:8" ht="152.25" customHeight="1" x14ac:dyDescent="0.3">
      <c r="A28" s="196" t="s">
        <v>871</v>
      </c>
      <c r="B28" s="203" t="s">
        <v>1038</v>
      </c>
      <c r="C28" s="412" t="s">
        <v>1039</v>
      </c>
      <c r="D28" s="33">
        <v>4</v>
      </c>
      <c r="E28" s="33">
        <v>4</v>
      </c>
      <c r="F28" s="33">
        <v>16</v>
      </c>
      <c r="G28" s="32" t="s">
        <v>674</v>
      </c>
      <c r="H28" s="40" t="s">
        <v>673</v>
      </c>
    </row>
    <row r="29" spans="1:8" x14ac:dyDescent="0.3">
      <c r="B29" s="615" t="s">
        <v>43</v>
      </c>
      <c r="C29" s="615"/>
      <c r="D29" s="615"/>
      <c r="E29" s="615"/>
      <c r="F29" s="615"/>
      <c r="G29" s="615"/>
      <c r="H29" s="615"/>
    </row>
    <row r="30" spans="1:8" ht="41.4" x14ac:dyDescent="0.3">
      <c r="A30" s="201" t="s">
        <v>838</v>
      </c>
      <c r="B30" s="35" t="s">
        <v>676</v>
      </c>
      <c r="C30" s="83"/>
      <c r="D30" s="33">
        <v>3</v>
      </c>
      <c r="E30" s="33">
        <v>3</v>
      </c>
      <c r="F30" s="33">
        <v>9</v>
      </c>
      <c r="G30" s="45"/>
      <c r="H30" s="45"/>
    </row>
    <row r="31" spans="1:8" ht="45" customHeight="1" x14ac:dyDescent="0.3">
      <c r="B31" s="616" t="s">
        <v>79</v>
      </c>
      <c r="C31" s="616"/>
      <c r="D31" s="616" t="str">
        <f>[6]PAMs!B111</f>
        <v>Үйл ажиллагаа 8.2: Орон нутагт суурилсан амьжиргааг дээшлүүлэх болон орон нутгийн бүлэг, аж ахуйн нэгжүүдэд орон нутгийн бичил санхүүгийн дэмжлэг үзүүлэх тогтолцоог дэмжих (жишээ нь: ойн нөхөрлөлүүд)</v>
      </c>
      <c r="E31" s="616"/>
      <c r="F31" s="616"/>
      <c r="G31" s="616"/>
      <c r="H31" s="616"/>
    </row>
    <row r="32" spans="1:8" x14ac:dyDescent="0.3">
      <c r="B32" s="56" t="s">
        <v>31</v>
      </c>
      <c r="C32" s="56"/>
      <c r="D32" s="56"/>
      <c r="E32" s="56"/>
      <c r="F32" s="56"/>
      <c r="G32" s="56"/>
      <c r="H32" s="56"/>
    </row>
    <row r="33" spans="1:8" s="14" customFormat="1" ht="55.2" x14ac:dyDescent="0.3">
      <c r="B33" s="31" t="s">
        <v>32</v>
      </c>
      <c r="C33" s="31" t="s">
        <v>35</v>
      </c>
      <c r="D33" s="31" t="s">
        <v>33</v>
      </c>
      <c r="E33" s="31" t="s">
        <v>34</v>
      </c>
      <c r="F33" s="31" t="s">
        <v>39</v>
      </c>
      <c r="G33" s="31" t="s">
        <v>38</v>
      </c>
      <c r="H33" s="31" t="s">
        <v>35</v>
      </c>
    </row>
    <row r="34" spans="1:8" x14ac:dyDescent="0.3">
      <c r="B34" s="617" t="s">
        <v>40</v>
      </c>
      <c r="C34" s="617"/>
      <c r="D34" s="617"/>
      <c r="E34" s="617"/>
      <c r="F34" s="617"/>
      <c r="G34" s="617"/>
      <c r="H34" s="617"/>
    </row>
    <row r="35" spans="1:8" ht="74.25" customHeight="1" x14ac:dyDescent="0.3">
      <c r="A35" s="196" t="s">
        <v>835</v>
      </c>
      <c r="B35" s="35" t="s">
        <v>677</v>
      </c>
      <c r="C35" s="410" t="s">
        <v>1040</v>
      </c>
      <c r="D35" s="33">
        <v>4</v>
      </c>
      <c r="E35" s="33">
        <v>4</v>
      </c>
      <c r="F35" s="33">
        <v>16</v>
      </c>
      <c r="G35" s="39" t="s">
        <v>1041</v>
      </c>
      <c r="H35" s="45"/>
    </row>
    <row r="36" spans="1:8" ht="42" x14ac:dyDescent="0.3">
      <c r="A36" s="196" t="s">
        <v>882</v>
      </c>
      <c r="B36" s="46" t="s">
        <v>185</v>
      </c>
      <c r="C36" s="45"/>
      <c r="D36" s="33">
        <v>4</v>
      </c>
      <c r="E36" s="33">
        <v>4</v>
      </c>
      <c r="F36" s="33">
        <v>16</v>
      </c>
      <c r="G36" s="32" t="s">
        <v>678</v>
      </c>
      <c r="H36" s="83"/>
    </row>
    <row r="37" spans="1:8" ht="84.75" customHeight="1" x14ac:dyDescent="0.3">
      <c r="A37" s="196" t="s">
        <v>840</v>
      </c>
      <c r="B37" s="32" t="s">
        <v>679</v>
      </c>
      <c r="C37" s="80"/>
      <c r="D37" s="33">
        <v>5</v>
      </c>
      <c r="E37" s="33">
        <v>5</v>
      </c>
      <c r="F37" s="33">
        <v>25</v>
      </c>
      <c r="G37" s="35" t="s">
        <v>680</v>
      </c>
      <c r="H37" s="46"/>
    </row>
    <row r="38" spans="1:8" ht="93.75" customHeight="1" x14ac:dyDescent="0.3">
      <c r="A38" s="201" t="s">
        <v>835</v>
      </c>
      <c r="B38" s="32" t="s">
        <v>681</v>
      </c>
      <c r="C38" s="81"/>
      <c r="D38" s="33">
        <v>4</v>
      </c>
      <c r="E38" s="33">
        <v>4</v>
      </c>
      <c r="F38" s="33">
        <v>16</v>
      </c>
      <c r="G38" s="32" t="s">
        <v>816</v>
      </c>
      <c r="H38" s="80"/>
    </row>
    <row r="39" spans="1:8" x14ac:dyDescent="0.3">
      <c r="B39" s="626" t="s">
        <v>41</v>
      </c>
      <c r="C39" s="626"/>
      <c r="D39" s="626"/>
      <c r="E39" s="626"/>
      <c r="F39" s="626"/>
      <c r="G39" s="626"/>
      <c r="H39" s="626"/>
    </row>
    <row r="40" spans="1:8" ht="55.8" x14ac:dyDescent="0.3">
      <c r="A40" s="201" t="s">
        <v>835</v>
      </c>
      <c r="B40" s="46" t="s">
        <v>682</v>
      </c>
      <c r="C40" s="79"/>
      <c r="D40" s="33">
        <v>4</v>
      </c>
      <c r="E40" s="33">
        <v>4</v>
      </c>
      <c r="F40" s="33">
        <v>16</v>
      </c>
      <c r="G40" s="133" t="s">
        <v>683</v>
      </c>
      <c r="H40" s="87"/>
    </row>
    <row r="41" spans="1:8" x14ac:dyDescent="0.3">
      <c r="B41" s="615" t="s">
        <v>43</v>
      </c>
      <c r="C41" s="615"/>
      <c r="D41" s="615"/>
      <c r="E41" s="615"/>
      <c r="F41" s="615"/>
      <c r="G41" s="615"/>
      <c r="H41" s="615"/>
    </row>
    <row r="42" spans="1:8" ht="69" x14ac:dyDescent="0.3">
      <c r="A42" s="201" t="s">
        <v>874</v>
      </c>
      <c r="B42" s="32" t="s">
        <v>1042</v>
      </c>
      <c r="C42" s="410" t="s">
        <v>1043</v>
      </c>
      <c r="D42" s="33">
        <v>4</v>
      </c>
      <c r="E42" s="33">
        <v>3</v>
      </c>
      <c r="F42" s="33">
        <v>12</v>
      </c>
      <c r="G42" s="32" t="s">
        <v>817</v>
      </c>
      <c r="H42" s="40" t="s">
        <v>1044</v>
      </c>
    </row>
    <row r="43" spans="1:8" x14ac:dyDescent="0.3">
      <c r="B43" s="49" t="s">
        <v>36</v>
      </c>
      <c r="C43" s="15"/>
      <c r="D43" s="15"/>
      <c r="E43" s="15"/>
      <c r="F43" s="15"/>
      <c r="G43" s="15"/>
      <c r="H43" s="15"/>
    </row>
    <row r="44" spans="1:8" ht="41.4" x14ac:dyDescent="0.3">
      <c r="B44" s="37" t="s">
        <v>37</v>
      </c>
      <c r="C44" s="31" t="s">
        <v>35</v>
      </c>
      <c r="D44" s="38" t="s">
        <v>33</v>
      </c>
      <c r="E44" s="38" t="s">
        <v>44</v>
      </c>
      <c r="F44" s="31" t="s">
        <v>39</v>
      </c>
      <c r="G44" s="38" t="s">
        <v>67</v>
      </c>
      <c r="H44" s="38" t="s">
        <v>35</v>
      </c>
    </row>
    <row r="45" spans="1:8" x14ac:dyDescent="0.3">
      <c r="B45" s="617" t="s">
        <v>40</v>
      </c>
      <c r="C45" s="617"/>
      <c r="D45" s="617"/>
      <c r="E45" s="617"/>
      <c r="F45" s="617"/>
      <c r="G45" s="617"/>
      <c r="H45" s="617"/>
    </row>
    <row r="46" spans="1:8" ht="152.25" customHeight="1" x14ac:dyDescent="0.3">
      <c r="A46" s="196" t="s">
        <v>841</v>
      </c>
      <c r="B46" s="32" t="s">
        <v>1045</v>
      </c>
      <c r="C46" s="62" t="s">
        <v>1046</v>
      </c>
      <c r="D46" s="33">
        <v>5</v>
      </c>
      <c r="E46" s="33">
        <v>4</v>
      </c>
      <c r="F46" s="33">
        <v>20</v>
      </c>
      <c r="G46" s="39" t="s">
        <v>1047</v>
      </c>
      <c r="H46" s="45"/>
    </row>
    <row r="47" spans="1:8" ht="69" x14ac:dyDescent="0.3">
      <c r="A47" s="196" t="s">
        <v>906</v>
      </c>
      <c r="B47" s="32" t="s">
        <v>684</v>
      </c>
      <c r="C47" s="40" t="s">
        <v>685</v>
      </c>
      <c r="D47" s="33">
        <v>5</v>
      </c>
      <c r="E47" s="33">
        <v>5</v>
      </c>
      <c r="F47" s="33">
        <v>25</v>
      </c>
      <c r="G47" s="32" t="s">
        <v>687</v>
      </c>
      <c r="H47" s="40" t="s">
        <v>686</v>
      </c>
    </row>
    <row r="48" spans="1:8" x14ac:dyDescent="0.3">
      <c r="B48" s="626" t="s">
        <v>41</v>
      </c>
      <c r="C48" s="626"/>
      <c r="D48" s="626"/>
      <c r="E48" s="626"/>
      <c r="F48" s="626"/>
      <c r="G48" s="626"/>
      <c r="H48" s="626"/>
    </row>
    <row r="49" spans="1:8" s="5" customFormat="1" ht="112.5" customHeight="1" x14ac:dyDescent="0.3">
      <c r="A49" s="308" t="s">
        <v>907</v>
      </c>
      <c r="B49" s="40" t="s">
        <v>1048</v>
      </c>
      <c r="C49" s="309"/>
      <c r="D49" s="306">
        <v>5</v>
      </c>
      <c r="E49" s="306">
        <v>5</v>
      </c>
      <c r="F49" s="306">
        <v>25</v>
      </c>
      <c r="G49" s="40" t="s">
        <v>1049</v>
      </c>
      <c r="H49" s="71"/>
    </row>
    <row r="50" spans="1:8" ht="31.5" customHeight="1" x14ac:dyDescent="0.3">
      <c r="B50" s="615" t="s">
        <v>43</v>
      </c>
      <c r="C50" s="615"/>
      <c r="D50" s="615"/>
      <c r="E50" s="615"/>
      <c r="F50" s="615"/>
      <c r="G50" s="615"/>
      <c r="H50" s="615"/>
    </row>
    <row r="51" spans="1:8" ht="69" x14ac:dyDescent="0.3">
      <c r="A51" s="196" t="s">
        <v>838</v>
      </c>
      <c r="B51" s="35" t="s">
        <v>1050</v>
      </c>
      <c r="D51" s="33">
        <v>4</v>
      </c>
      <c r="E51" s="33">
        <v>3</v>
      </c>
      <c r="F51" s="33">
        <v>12</v>
      </c>
      <c r="G51" s="41" t="s">
        <v>1051</v>
      </c>
      <c r="H51" s="45"/>
    </row>
    <row r="52" spans="1:8" ht="51.75" customHeight="1" x14ac:dyDescent="0.3">
      <c r="B52" s="616" t="s">
        <v>79</v>
      </c>
      <c r="C52" s="616"/>
      <c r="D52" s="633" t="str">
        <f>[6]PAMs!B112</f>
        <v>Үйл ажиллагаа 8.3: Орон нутагт суурилсан тогтвортой, эко аялал жуулчлалын хөгжлийн стратеги төлөвлөгөө, төсөл боловсруулахад дэмжлэг үзүүлэх</v>
      </c>
      <c r="E52" s="634"/>
      <c r="F52" s="634"/>
      <c r="G52" s="634"/>
      <c r="H52" s="635"/>
    </row>
    <row r="53" spans="1:8" x14ac:dyDescent="0.3">
      <c r="B53" s="56" t="s">
        <v>31</v>
      </c>
      <c r="C53" s="53"/>
      <c r="D53" s="53"/>
      <c r="E53" s="53"/>
      <c r="F53" s="53"/>
      <c r="G53" s="53"/>
      <c r="H53" s="53"/>
    </row>
    <row r="54" spans="1:8" s="14" customFormat="1" ht="55.2" x14ac:dyDescent="0.3">
      <c r="B54" s="31" t="s">
        <v>32</v>
      </c>
      <c r="C54" s="31" t="s">
        <v>35</v>
      </c>
      <c r="D54" s="31" t="s">
        <v>33</v>
      </c>
      <c r="E54" s="31" t="s">
        <v>34</v>
      </c>
      <c r="F54" s="31" t="s">
        <v>39</v>
      </c>
      <c r="G54" s="31" t="s">
        <v>38</v>
      </c>
      <c r="H54" s="31"/>
    </row>
    <row r="55" spans="1:8" x14ac:dyDescent="0.3">
      <c r="B55" s="617" t="s">
        <v>40</v>
      </c>
      <c r="C55" s="617"/>
      <c r="D55" s="617"/>
      <c r="E55" s="617"/>
      <c r="F55" s="617"/>
      <c r="G55" s="617"/>
      <c r="H55" s="617"/>
    </row>
    <row r="56" spans="1:8" ht="58.5" customHeight="1" x14ac:dyDescent="0.3">
      <c r="A56" s="196" t="s">
        <v>835</v>
      </c>
      <c r="B56" s="54" t="s">
        <v>186</v>
      </c>
      <c r="C56" s="73"/>
      <c r="D56" s="66">
        <v>4</v>
      </c>
      <c r="E56" s="66">
        <v>4</v>
      </c>
      <c r="F56" s="66">
        <v>16</v>
      </c>
      <c r="G56" s="54" t="s">
        <v>293</v>
      </c>
      <c r="H56" s="72"/>
    </row>
    <row r="57" spans="1:8" x14ac:dyDescent="0.3">
      <c r="A57" s="196"/>
      <c r="B57" s="626" t="s">
        <v>41</v>
      </c>
      <c r="C57" s="626"/>
      <c r="D57" s="626"/>
      <c r="E57" s="626"/>
      <c r="F57" s="626"/>
      <c r="G57" s="626"/>
      <c r="H57" s="626"/>
    </row>
    <row r="58" spans="1:8" ht="55.8" x14ac:dyDescent="0.3">
      <c r="A58" s="196" t="s">
        <v>842</v>
      </c>
      <c r="B58" s="75" t="s">
        <v>688</v>
      </c>
      <c r="C58" s="83"/>
      <c r="D58" s="76">
        <v>4</v>
      </c>
      <c r="E58" s="76">
        <v>3</v>
      </c>
      <c r="F58" s="76">
        <v>12</v>
      </c>
      <c r="G58" s="75" t="s">
        <v>689</v>
      </c>
      <c r="H58" s="82"/>
    </row>
    <row r="59" spans="1:8" x14ac:dyDescent="0.3">
      <c r="A59" s="196"/>
      <c r="B59" s="615" t="s">
        <v>43</v>
      </c>
      <c r="C59" s="615"/>
      <c r="D59" s="615"/>
      <c r="E59" s="615"/>
      <c r="F59" s="615"/>
      <c r="G59" s="615"/>
      <c r="H59" s="615"/>
    </row>
    <row r="60" spans="1:8" ht="55.8" x14ac:dyDescent="0.3">
      <c r="A60" s="196" t="s">
        <v>882</v>
      </c>
      <c r="B60" s="46" t="s">
        <v>690</v>
      </c>
      <c r="C60" s="80"/>
      <c r="D60" s="33">
        <v>3</v>
      </c>
      <c r="E60" s="33">
        <v>3</v>
      </c>
      <c r="F60" s="33">
        <v>9</v>
      </c>
      <c r="G60" s="32"/>
      <c r="H60" s="35"/>
    </row>
    <row r="61" spans="1:8" x14ac:dyDescent="0.3">
      <c r="B61" s="49" t="s">
        <v>36</v>
      </c>
      <c r="C61" s="49"/>
      <c r="D61" s="49"/>
      <c r="E61" s="49"/>
      <c r="F61" s="49"/>
      <c r="G61" s="49"/>
      <c r="H61" s="49"/>
    </row>
    <row r="62" spans="1:8" ht="41.4" x14ac:dyDescent="0.3">
      <c r="B62" s="37" t="s">
        <v>37</v>
      </c>
      <c r="C62" s="31" t="s">
        <v>35</v>
      </c>
      <c r="D62" s="38" t="s">
        <v>33</v>
      </c>
      <c r="E62" s="38" t="s">
        <v>44</v>
      </c>
      <c r="F62" s="31" t="s">
        <v>39</v>
      </c>
      <c r="G62" s="38" t="s">
        <v>67</v>
      </c>
      <c r="H62" s="38" t="s">
        <v>35</v>
      </c>
    </row>
    <row r="63" spans="1:8" x14ac:dyDescent="0.3">
      <c r="B63" s="617" t="s">
        <v>40</v>
      </c>
      <c r="C63" s="617"/>
      <c r="D63" s="617"/>
      <c r="E63" s="617"/>
      <c r="F63" s="617"/>
      <c r="G63" s="617"/>
      <c r="H63" s="617"/>
    </row>
    <row r="64" spans="1:8" ht="55.2" x14ac:dyDescent="0.3">
      <c r="A64" s="196" t="s">
        <v>871</v>
      </c>
      <c r="B64" s="32" t="s">
        <v>691</v>
      </c>
      <c r="C64" s="45"/>
      <c r="D64" s="33">
        <v>3</v>
      </c>
      <c r="E64" s="33">
        <v>4</v>
      </c>
      <c r="F64" s="33">
        <v>12</v>
      </c>
      <c r="G64" s="32" t="s">
        <v>692</v>
      </c>
      <c r="H64" s="80"/>
    </row>
    <row r="65" spans="1:8" ht="28.2" x14ac:dyDescent="0.3">
      <c r="A65" s="200" t="s">
        <v>842</v>
      </c>
      <c r="B65" s="46" t="s">
        <v>187</v>
      </c>
      <c r="C65" s="83"/>
      <c r="D65" s="33">
        <v>4</v>
      </c>
      <c r="E65" s="33">
        <v>4</v>
      </c>
      <c r="F65" s="33">
        <v>16</v>
      </c>
      <c r="G65" s="45"/>
      <c r="H65" s="45"/>
    </row>
    <row r="66" spans="1:8" x14ac:dyDescent="0.3">
      <c r="B66" s="626" t="s">
        <v>41</v>
      </c>
      <c r="C66" s="626"/>
      <c r="D66" s="626"/>
      <c r="E66" s="626"/>
      <c r="F66" s="626"/>
      <c r="G66" s="626"/>
      <c r="H66" s="626"/>
    </row>
    <row r="67" spans="1:8" ht="27.6" x14ac:dyDescent="0.3">
      <c r="A67" s="196" t="s">
        <v>843</v>
      </c>
      <c r="B67" s="35" t="s">
        <v>188</v>
      </c>
      <c r="C67" s="45"/>
      <c r="D67" s="33">
        <v>4</v>
      </c>
      <c r="E67" s="33">
        <v>4</v>
      </c>
      <c r="F67" s="33">
        <v>16</v>
      </c>
      <c r="G67" s="35" t="s">
        <v>189</v>
      </c>
      <c r="H67" s="48"/>
    </row>
    <row r="68" spans="1:8" s="305" customFormat="1" ht="250.5" customHeight="1" x14ac:dyDescent="0.3">
      <c r="A68" s="310" t="s">
        <v>835</v>
      </c>
      <c r="B68" s="62" t="s">
        <v>1052</v>
      </c>
      <c r="C68" s="311"/>
      <c r="D68" s="312">
        <v>4</v>
      </c>
      <c r="E68" s="312">
        <v>3</v>
      </c>
      <c r="F68" s="312">
        <v>12</v>
      </c>
      <c r="G68" s="311"/>
      <c r="H68" s="313"/>
    </row>
    <row r="69" spans="1:8" x14ac:dyDescent="0.3">
      <c r="B69" s="615" t="s">
        <v>43</v>
      </c>
      <c r="C69" s="615"/>
      <c r="D69" s="615"/>
      <c r="E69" s="615"/>
      <c r="F69" s="615"/>
      <c r="G69" s="615"/>
      <c r="H69" s="615"/>
    </row>
    <row r="70" spans="1:8" ht="48.75" customHeight="1" x14ac:dyDescent="0.3">
      <c r="A70" s="196" t="s">
        <v>840</v>
      </c>
      <c r="B70" s="35" t="s">
        <v>693</v>
      </c>
      <c r="C70" s="32" t="s">
        <v>1053</v>
      </c>
      <c r="D70" s="33">
        <v>4</v>
      </c>
      <c r="E70" s="33">
        <v>4</v>
      </c>
      <c r="F70" s="33">
        <v>16</v>
      </c>
      <c r="G70" s="35" t="s">
        <v>1054</v>
      </c>
      <c r="H70" s="40" t="s">
        <v>1055</v>
      </c>
    </row>
    <row r="71" spans="1:8" ht="47.25" customHeight="1" x14ac:dyDescent="0.3">
      <c r="B71" s="616" t="s">
        <v>79</v>
      </c>
      <c r="C71" s="616"/>
      <c r="D71" s="633" t="str">
        <f>[6]PAMs!B113</f>
        <v>Үйл ажиллагаа 8.4: Орон нутгийн иргэдийн ойн дагалт бүтээгдэхүүн, түлш, бага оврын тавилга, гар урлал үйлдвэрлэх өртгийн сүлжээг хөгжүүлэх</v>
      </c>
      <c r="E71" s="634"/>
      <c r="F71" s="634"/>
      <c r="G71" s="634"/>
      <c r="H71" s="635"/>
    </row>
    <row r="72" spans="1:8" x14ac:dyDescent="0.3">
      <c r="B72" s="56" t="s">
        <v>31</v>
      </c>
      <c r="C72" s="53"/>
      <c r="D72" s="53"/>
      <c r="E72" s="53"/>
      <c r="F72" s="53"/>
      <c r="G72" s="53"/>
      <c r="H72" s="53"/>
    </row>
    <row r="73" spans="1:8" s="14" customFormat="1" ht="55.2" x14ac:dyDescent="0.3">
      <c r="B73" s="31" t="s">
        <v>32</v>
      </c>
      <c r="C73" s="31" t="s">
        <v>35</v>
      </c>
      <c r="D73" s="31" t="s">
        <v>33</v>
      </c>
      <c r="E73" s="31" t="s">
        <v>34</v>
      </c>
      <c r="F73" s="31" t="s">
        <v>39</v>
      </c>
      <c r="G73" s="31" t="s">
        <v>38</v>
      </c>
      <c r="H73" s="31" t="s">
        <v>35</v>
      </c>
    </row>
    <row r="74" spans="1:8" x14ac:dyDescent="0.3">
      <c r="B74" s="642" t="s">
        <v>40</v>
      </c>
      <c r="C74" s="642"/>
      <c r="D74" s="642"/>
      <c r="E74" s="642"/>
      <c r="F74" s="642"/>
      <c r="G74" s="642"/>
      <c r="H74" s="642"/>
    </row>
    <row r="75" spans="1:8" ht="56.25" customHeight="1" x14ac:dyDescent="0.3">
      <c r="A75" s="196" t="s">
        <v>835</v>
      </c>
      <c r="B75" s="51" t="s">
        <v>323</v>
      </c>
      <c r="C75" s="77"/>
      <c r="D75" s="66">
        <v>2</v>
      </c>
      <c r="E75" s="66">
        <v>4</v>
      </c>
      <c r="F75" s="66">
        <v>8</v>
      </c>
      <c r="G75" s="51"/>
      <c r="H75" s="74"/>
    </row>
    <row r="76" spans="1:8" x14ac:dyDescent="0.3">
      <c r="A76" s="196"/>
      <c r="B76" s="624" t="s">
        <v>41</v>
      </c>
      <c r="C76" s="624"/>
      <c r="D76" s="624"/>
      <c r="E76" s="624"/>
      <c r="F76" s="624"/>
      <c r="G76" s="624"/>
      <c r="H76" s="624"/>
    </row>
    <row r="77" spans="1:8" ht="150" customHeight="1" x14ac:dyDescent="0.3">
      <c r="A77" s="196" t="s">
        <v>847</v>
      </c>
      <c r="B77" s="314" t="s">
        <v>1056</v>
      </c>
      <c r="C77" s="139" t="s">
        <v>1057</v>
      </c>
      <c r="D77" s="66">
        <v>4</v>
      </c>
      <c r="E77" s="66">
        <v>3</v>
      </c>
      <c r="F77" s="66">
        <v>12</v>
      </c>
      <c r="G77" s="39" t="s">
        <v>1058</v>
      </c>
      <c r="H77" s="40" t="s">
        <v>1059</v>
      </c>
    </row>
    <row r="78" spans="1:8" x14ac:dyDescent="0.3">
      <c r="B78" s="615" t="s">
        <v>43</v>
      </c>
      <c r="C78" s="615"/>
      <c r="D78" s="615"/>
      <c r="E78" s="615"/>
      <c r="F78" s="615"/>
      <c r="G78" s="615"/>
      <c r="H78" s="615"/>
    </row>
    <row r="79" spans="1:8" ht="71.25" customHeight="1" x14ac:dyDescent="0.3">
      <c r="A79" s="196" t="s">
        <v>838</v>
      </c>
      <c r="B79" s="315" t="s">
        <v>695</v>
      </c>
      <c r="C79" s="135"/>
      <c r="D79" s="66">
        <v>4</v>
      </c>
      <c r="E79" s="66">
        <v>3</v>
      </c>
      <c r="F79" s="66">
        <v>12</v>
      </c>
      <c r="G79" s="54" t="s">
        <v>1060</v>
      </c>
      <c r="H79" s="135"/>
    </row>
    <row r="80" spans="1:8" ht="41.4" x14ac:dyDescent="0.3">
      <c r="A80" s="196" t="s">
        <v>840</v>
      </c>
      <c r="B80" s="39" t="s">
        <v>694</v>
      </c>
      <c r="C80" s="136"/>
      <c r="D80" s="65">
        <v>4</v>
      </c>
      <c r="E80" s="65">
        <v>3</v>
      </c>
      <c r="F80" s="65">
        <v>12</v>
      </c>
      <c r="G80" s="60" t="s">
        <v>1061</v>
      </c>
      <c r="H80" s="137"/>
    </row>
    <row r="81" spans="1:8" x14ac:dyDescent="0.3">
      <c r="B81" s="49" t="s">
        <v>36</v>
      </c>
      <c r="C81" s="49"/>
      <c r="D81" s="49"/>
      <c r="E81" s="49"/>
      <c r="F81" s="49"/>
      <c r="G81" s="49"/>
      <c r="H81" s="49"/>
    </row>
    <row r="82" spans="1:8" ht="41.4" x14ac:dyDescent="0.3">
      <c r="B82" s="37" t="s">
        <v>37</v>
      </c>
      <c r="C82" s="31" t="s">
        <v>35</v>
      </c>
      <c r="D82" s="38" t="s">
        <v>33</v>
      </c>
      <c r="E82" s="38" t="s">
        <v>44</v>
      </c>
      <c r="F82" s="31" t="s">
        <v>39</v>
      </c>
      <c r="G82" s="38" t="s">
        <v>67</v>
      </c>
      <c r="H82" s="38" t="s">
        <v>35</v>
      </c>
    </row>
    <row r="83" spans="1:8" x14ac:dyDescent="0.3">
      <c r="B83" s="642" t="s">
        <v>40</v>
      </c>
      <c r="C83" s="642"/>
      <c r="D83" s="642"/>
      <c r="E83" s="642"/>
      <c r="F83" s="642"/>
      <c r="G83" s="642"/>
      <c r="H83" s="642"/>
    </row>
    <row r="84" spans="1:8" ht="105" customHeight="1" x14ac:dyDescent="0.3">
      <c r="A84" s="196" t="s">
        <v>862</v>
      </c>
      <c r="B84" s="32" t="s">
        <v>190</v>
      </c>
      <c r="C84" s="411" t="s">
        <v>1062</v>
      </c>
      <c r="D84" s="33">
        <v>4</v>
      </c>
      <c r="E84" s="33">
        <v>4</v>
      </c>
      <c r="F84" s="33">
        <v>16</v>
      </c>
      <c r="G84" s="32" t="s">
        <v>1063</v>
      </c>
      <c r="H84" s="314" t="s">
        <v>1064</v>
      </c>
    </row>
    <row r="85" spans="1:8" ht="28.2" x14ac:dyDescent="0.3">
      <c r="A85" s="196" t="s">
        <v>871</v>
      </c>
      <c r="B85" s="46" t="s">
        <v>696</v>
      </c>
      <c r="C85" s="45"/>
      <c r="D85" s="33">
        <v>3</v>
      </c>
      <c r="E85" s="33">
        <v>3</v>
      </c>
      <c r="F85" s="33">
        <v>9</v>
      </c>
      <c r="G85" s="45"/>
      <c r="H85" s="79"/>
    </row>
    <row r="86" spans="1:8" x14ac:dyDescent="0.3">
      <c r="B86" s="626" t="s">
        <v>41</v>
      </c>
      <c r="C86" s="626"/>
      <c r="D86" s="626"/>
      <c r="E86" s="626"/>
      <c r="F86" s="626"/>
      <c r="G86" s="626"/>
      <c r="H86" s="626"/>
    </row>
    <row r="87" spans="1:8" ht="57" customHeight="1" x14ac:dyDescent="0.3">
      <c r="A87" s="196" t="s">
        <v>835</v>
      </c>
      <c r="B87" s="35" t="s">
        <v>1065</v>
      </c>
      <c r="C87" s="48"/>
      <c r="D87" s="33">
        <v>3</v>
      </c>
      <c r="E87" s="33">
        <v>4</v>
      </c>
      <c r="F87" s="33">
        <v>12</v>
      </c>
      <c r="G87" s="41" t="s">
        <v>324</v>
      </c>
      <c r="H87" s="79"/>
    </row>
    <row r="88" spans="1:8" x14ac:dyDescent="0.3">
      <c r="B88" s="615" t="s">
        <v>43</v>
      </c>
      <c r="C88" s="615"/>
      <c r="D88" s="615"/>
      <c r="E88" s="615"/>
      <c r="F88" s="615"/>
      <c r="G88" s="615"/>
      <c r="H88" s="615"/>
    </row>
    <row r="89" spans="1:8" ht="97.2" x14ac:dyDescent="0.3">
      <c r="A89" s="196" t="s">
        <v>838</v>
      </c>
      <c r="B89" s="32" t="s">
        <v>1067</v>
      </c>
      <c r="C89" s="71" t="s">
        <v>1066</v>
      </c>
      <c r="D89" s="33">
        <v>4</v>
      </c>
      <c r="E89" s="33">
        <v>3</v>
      </c>
      <c r="F89" s="33">
        <v>12</v>
      </c>
      <c r="G89" s="32" t="s">
        <v>191</v>
      </c>
      <c r="H89" s="45"/>
    </row>
    <row r="90" spans="1:8" ht="33.75" customHeight="1" x14ac:dyDescent="0.3">
      <c r="B90" s="616" t="s">
        <v>79</v>
      </c>
      <c r="C90" s="616"/>
      <c r="D90" s="633" t="str">
        <f>[6]PAMs!B114</f>
        <v xml:space="preserve">Үйл ажиллагаа 8.5: Бэлчээрийн менежментийг сайжруулах, малын хөлд өртсөн ойн бүсэд мал аж ахуйн өртгийн сүлжээг бий болгож хэрэгжүүлэх </v>
      </c>
      <c r="E90" s="634"/>
      <c r="F90" s="634"/>
      <c r="G90" s="634"/>
      <c r="H90" s="635"/>
    </row>
    <row r="91" spans="1:8" ht="55.2" x14ac:dyDescent="0.3">
      <c r="B91" s="31" t="s">
        <v>32</v>
      </c>
      <c r="C91" s="31" t="s">
        <v>35</v>
      </c>
      <c r="D91" s="31" t="s">
        <v>33</v>
      </c>
      <c r="E91" s="31" t="s">
        <v>34</v>
      </c>
      <c r="F91" s="31" t="s">
        <v>39</v>
      </c>
      <c r="G91" s="31" t="s">
        <v>38</v>
      </c>
      <c r="H91" s="31" t="s">
        <v>35</v>
      </c>
    </row>
    <row r="92" spans="1:8" x14ac:dyDescent="0.3">
      <c r="B92" s="642" t="s">
        <v>40</v>
      </c>
      <c r="C92" s="642"/>
      <c r="D92" s="642"/>
      <c r="E92" s="642"/>
      <c r="F92" s="642"/>
      <c r="G92" s="642"/>
      <c r="H92" s="642"/>
    </row>
    <row r="93" spans="1:8" ht="27.6" x14ac:dyDescent="0.3">
      <c r="A93" s="200" t="s">
        <v>841</v>
      </c>
      <c r="B93" s="32" t="s">
        <v>192</v>
      </c>
      <c r="C93" s="55"/>
      <c r="D93" s="33">
        <v>3</v>
      </c>
      <c r="E93" s="33">
        <v>4</v>
      </c>
      <c r="F93" s="33">
        <v>12</v>
      </c>
      <c r="G93" s="133" t="s">
        <v>193</v>
      </c>
      <c r="H93" s="40" t="s">
        <v>697</v>
      </c>
    </row>
    <row r="94" spans="1:8" ht="55.2" x14ac:dyDescent="0.3">
      <c r="A94" s="196" t="s">
        <v>863</v>
      </c>
      <c r="B94" s="32" t="s">
        <v>698</v>
      </c>
      <c r="C94" s="88"/>
      <c r="D94" s="33">
        <v>4</v>
      </c>
      <c r="E94" s="33">
        <v>5</v>
      </c>
      <c r="F94" s="33">
        <v>20</v>
      </c>
      <c r="G94" s="44" t="s">
        <v>699</v>
      </c>
      <c r="H94" s="80"/>
    </row>
    <row r="95" spans="1:8" ht="55.8" x14ac:dyDescent="0.3">
      <c r="A95" s="196" t="s">
        <v>835</v>
      </c>
      <c r="B95" s="32" t="s">
        <v>194</v>
      </c>
      <c r="C95" s="307" t="s">
        <v>1068</v>
      </c>
      <c r="D95" s="33">
        <v>4</v>
      </c>
      <c r="E95" s="33">
        <v>5</v>
      </c>
      <c r="F95" s="33">
        <v>20</v>
      </c>
      <c r="G95" s="52" t="s">
        <v>700</v>
      </c>
      <c r="H95" s="45"/>
    </row>
    <row r="96" spans="1:8" ht="28.2" x14ac:dyDescent="0.3">
      <c r="A96" s="196" t="s">
        <v>874</v>
      </c>
      <c r="B96" s="32" t="s">
        <v>701</v>
      </c>
      <c r="C96" s="80"/>
      <c r="D96" s="67">
        <v>4</v>
      </c>
      <c r="E96" s="67">
        <v>3</v>
      </c>
      <c r="F96" s="67">
        <v>12</v>
      </c>
      <c r="G96" s="46" t="s">
        <v>195</v>
      </c>
      <c r="H96" s="45"/>
    </row>
    <row r="97" spans="1:8" ht="41.4" x14ac:dyDescent="0.3">
      <c r="A97" s="625" t="s">
        <v>874</v>
      </c>
      <c r="B97" s="638" t="s">
        <v>196</v>
      </c>
      <c r="C97" s="640" t="s">
        <v>1181</v>
      </c>
      <c r="D97" s="636">
        <v>5</v>
      </c>
      <c r="E97" s="636">
        <v>4</v>
      </c>
      <c r="F97" s="636">
        <v>20</v>
      </c>
      <c r="G97" s="35" t="s">
        <v>197</v>
      </c>
      <c r="H97" s="45"/>
    </row>
    <row r="98" spans="1:8" ht="69.599999999999994" x14ac:dyDescent="0.3">
      <c r="A98" s="625"/>
      <c r="B98" s="639"/>
      <c r="C98" s="641"/>
      <c r="D98" s="637"/>
      <c r="E98" s="637"/>
      <c r="F98" s="637"/>
      <c r="G98" s="71" t="s">
        <v>328</v>
      </c>
      <c r="H98" s="45"/>
    </row>
    <row r="99" spans="1:8" x14ac:dyDescent="0.3">
      <c r="B99" s="626" t="s">
        <v>41</v>
      </c>
      <c r="C99" s="626"/>
      <c r="D99" s="626"/>
      <c r="E99" s="626"/>
      <c r="F99" s="626"/>
      <c r="G99" s="626"/>
      <c r="H99" s="626"/>
    </row>
    <row r="100" spans="1:8" ht="69" x14ac:dyDescent="0.3">
      <c r="A100" s="196" t="s">
        <v>874</v>
      </c>
      <c r="B100" s="44" t="s">
        <v>702</v>
      </c>
      <c r="C100" s="86"/>
      <c r="D100" s="33">
        <v>4</v>
      </c>
      <c r="E100" s="33">
        <v>4</v>
      </c>
      <c r="F100" s="33">
        <v>16</v>
      </c>
      <c r="G100" s="32" t="s">
        <v>703</v>
      </c>
      <c r="H100" s="47"/>
    </row>
    <row r="101" spans="1:8" x14ac:dyDescent="0.3">
      <c r="B101" s="615" t="s">
        <v>75</v>
      </c>
      <c r="C101" s="615"/>
      <c r="D101" s="615"/>
      <c r="E101" s="615"/>
      <c r="F101" s="615"/>
      <c r="G101" s="615"/>
      <c r="H101" s="615"/>
    </row>
    <row r="102" spans="1:8" ht="87" customHeight="1" x14ac:dyDescent="0.3">
      <c r="A102" s="196" t="s">
        <v>874</v>
      </c>
      <c r="B102" s="44" t="s">
        <v>1069</v>
      </c>
      <c r="C102" s="79"/>
      <c r="D102" s="33">
        <v>3</v>
      </c>
      <c r="E102" s="33">
        <v>4</v>
      </c>
      <c r="F102" s="33">
        <v>12</v>
      </c>
      <c r="G102" s="41" t="s">
        <v>1070</v>
      </c>
      <c r="H102" s="83"/>
    </row>
    <row r="103" spans="1:8" ht="64.5" customHeight="1" x14ac:dyDescent="0.3">
      <c r="A103" s="196" t="s">
        <v>905</v>
      </c>
      <c r="B103" s="59" t="s">
        <v>1071</v>
      </c>
      <c r="C103" s="79"/>
      <c r="D103" s="33">
        <v>3</v>
      </c>
      <c r="E103" s="33">
        <v>3</v>
      </c>
      <c r="F103" s="33">
        <v>9</v>
      </c>
      <c r="G103" s="35"/>
      <c r="H103" s="83"/>
    </row>
    <row r="104" spans="1:8" ht="86.25" customHeight="1" x14ac:dyDescent="0.3">
      <c r="A104" s="196" t="s">
        <v>853</v>
      </c>
      <c r="B104" s="35" t="s">
        <v>704</v>
      </c>
      <c r="C104" s="80"/>
      <c r="D104" s="33">
        <v>4</v>
      </c>
      <c r="E104" s="33">
        <v>4</v>
      </c>
      <c r="F104" s="33">
        <v>16</v>
      </c>
      <c r="G104" s="35" t="s">
        <v>1073</v>
      </c>
      <c r="H104" s="316" t="s">
        <v>1072</v>
      </c>
    </row>
    <row r="105" spans="1:8" x14ac:dyDescent="0.3">
      <c r="B105" s="49" t="s">
        <v>36</v>
      </c>
      <c r="C105" s="49"/>
      <c r="D105" s="49"/>
      <c r="E105" s="49"/>
      <c r="F105" s="49"/>
      <c r="G105" s="49"/>
      <c r="H105" s="49"/>
    </row>
    <row r="106" spans="1:8" ht="41.4" x14ac:dyDescent="0.3">
      <c r="B106" s="37" t="s">
        <v>37</v>
      </c>
      <c r="C106" s="31" t="s">
        <v>35</v>
      </c>
      <c r="D106" s="38" t="s">
        <v>33</v>
      </c>
      <c r="E106" s="38" t="s">
        <v>44</v>
      </c>
      <c r="F106" s="31" t="s">
        <v>39</v>
      </c>
      <c r="G106" s="38" t="s">
        <v>67</v>
      </c>
      <c r="H106" s="38" t="s">
        <v>35</v>
      </c>
    </row>
    <row r="107" spans="1:8" x14ac:dyDescent="0.3">
      <c r="B107" s="617" t="s">
        <v>40</v>
      </c>
      <c r="C107" s="617"/>
      <c r="D107" s="617"/>
      <c r="E107" s="617"/>
      <c r="F107" s="617"/>
      <c r="G107" s="617"/>
      <c r="H107" s="617"/>
    </row>
    <row r="108" spans="1:8" ht="55.8" x14ac:dyDescent="0.3">
      <c r="A108" s="196" t="s">
        <v>841</v>
      </c>
      <c r="B108" s="32" t="s">
        <v>705</v>
      </c>
      <c r="C108" s="83"/>
      <c r="D108" s="33">
        <v>5</v>
      </c>
      <c r="E108" s="33">
        <v>4</v>
      </c>
      <c r="F108" s="33">
        <v>20</v>
      </c>
      <c r="G108" s="46" t="s">
        <v>706</v>
      </c>
      <c r="H108" s="41" t="s">
        <v>707</v>
      </c>
    </row>
    <row r="109" spans="1:8" s="305" customFormat="1" ht="82.8" x14ac:dyDescent="0.3">
      <c r="A109" s="310" t="s">
        <v>853</v>
      </c>
      <c r="B109" s="60" t="s">
        <v>1074</v>
      </c>
      <c r="C109" s="317"/>
      <c r="D109" s="312">
        <v>4</v>
      </c>
      <c r="E109" s="312">
        <v>4</v>
      </c>
      <c r="F109" s="312">
        <v>16</v>
      </c>
      <c r="G109" s="317"/>
      <c r="H109" s="318"/>
    </row>
    <row r="110" spans="1:8" ht="18.75" customHeight="1" x14ac:dyDescent="0.3">
      <c r="B110" s="643" t="s">
        <v>41</v>
      </c>
      <c r="C110" s="644"/>
      <c r="D110" s="644"/>
      <c r="E110" s="644"/>
      <c r="F110" s="644"/>
      <c r="G110" s="644"/>
      <c r="H110" s="645"/>
    </row>
    <row r="111" spans="1:8" ht="69.599999999999994" x14ac:dyDescent="0.3">
      <c r="A111" s="196" t="s">
        <v>908</v>
      </c>
      <c r="B111" s="46" t="s">
        <v>708</v>
      </c>
      <c r="C111" s="79"/>
      <c r="D111" s="33">
        <v>5</v>
      </c>
      <c r="E111" s="33">
        <v>5</v>
      </c>
      <c r="F111" s="33">
        <v>25</v>
      </c>
      <c r="G111" s="35" t="s">
        <v>332</v>
      </c>
      <c r="H111" s="45"/>
    </row>
    <row r="112" spans="1:8" ht="69" x14ac:dyDescent="0.3">
      <c r="A112" s="201" t="s">
        <v>862</v>
      </c>
      <c r="B112" s="32" t="s">
        <v>709</v>
      </c>
      <c r="C112" s="60" t="s">
        <v>1075</v>
      </c>
      <c r="D112" s="33">
        <v>4</v>
      </c>
      <c r="E112" s="33">
        <v>5</v>
      </c>
      <c r="F112" s="33">
        <v>20</v>
      </c>
      <c r="G112" s="44" t="s">
        <v>710</v>
      </c>
      <c r="H112" s="80"/>
    </row>
    <row r="113" spans="1:8" x14ac:dyDescent="0.3">
      <c r="B113" s="615" t="s">
        <v>43</v>
      </c>
      <c r="C113" s="615"/>
      <c r="D113" s="615"/>
      <c r="E113" s="615"/>
      <c r="F113" s="615"/>
      <c r="G113" s="615"/>
      <c r="H113" s="615"/>
    </row>
    <row r="114" spans="1:8" ht="55.2" x14ac:dyDescent="0.3">
      <c r="A114" s="201" t="s">
        <v>875</v>
      </c>
      <c r="B114" s="32" t="s">
        <v>711</v>
      </c>
      <c r="C114" s="79"/>
      <c r="D114" s="33">
        <v>3</v>
      </c>
      <c r="E114" s="33">
        <v>5</v>
      </c>
      <c r="F114" s="33">
        <v>15</v>
      </c>
      <c r="G114" s="32" t="s">
        <v>712</v>
      </c>
      <c r="H114" s="45"/>
    </row>
    <row r="115" spans="1:8" x14ac:dyDescent="0.3">
      <c r="B115" s="57"/>
      <c r="C115" s="57"/>
      <c r="D115" s="57"/>
      <c r="E115" s="57"/>
      <c r="F115" s="57"/>
      <c r="G115" s="138"/>
      <c r="H115" s="57"/>
    </row>
    <row r="117" spans="1:8" x14ac:dyDescent="0.3">
      <c r="H117" t="s">
        <v>212</v>
      </c>
    </row>
  </sheetData>
  <mergeCells count="52">
    <mergeCell ref="B71:C71"/>
    <mergeCell ref="D71:H71"/>
    <mergeCell ref="B74:H74"/>
    <mergeCell ref="B55:H55"/>
    <mergeCell ref="B57:H57"/>
    <mergeCell ref="B59:H59"/>
    <mergeCell ref="B63:H63"/>
    <mergeCell ref="B66:H66"/>
    <mergeCell ref="B69:H69"/>
    <mergeCell ref="B101:H101"/>
    <mergeCell ref="B107:H107"/>
    <mergeCell ref="B110:H110"/>
    <mergeCell ref="B113:H113"/>
    <mergeCell ref="B86:H86"/>
    <mergeCell ref="B88:H88"/>
    <mergeCell ref="B90:C90"/>
    <mergeCell ref="D90:H90"/>
    <mergeCell ref="B92:H92"/>
    <mergeCell ref="B99:H99"/>
    <mergeCell ref="F97:F98"/>
    <mergeCell ref="B97:B98"/>
    <mergeCell ref="C97:C98"/>
    <mergeCell ref="D97:D98"/>
    <mergeCell ref="E97:E98"/>
    <mergeCell ref="B78:H78"/>
    <mergeCell ref="B83:H83"/>
    <mergeCell ref="B41:H41"/>
    <mergeCell ref="B45:H45"/>
    <mergeCell ref="B48:H48"/>
    <mergeCell ref="B50:H50"/>
    <mergeCell ref="B52:C52"/>
    <mergeCell ref="D52:H52"/>
    <mergeCell ref="B76:H76"/>
    <mergeCell ref="A18:A19"/>
    <mergeCell ref="A97:A98"/>
    <mergeCell ref="B39:H39"/>
    <mergeCell ref="B3:C4"/>
    <mergeCell ref="D3:H4"/>
    <mergeCell ref="B7:H7"/>
    <mergeCell ref="B12:H12"/>
    <mergeCell ref="B15:H15"/>
    <mergeCell ref="B22:H22"/>
    <mergeCell ref="B26:H26"/>
    <mergeCell ref="B29:H29"/>
    <mergeCell ref="B31:C31"/>
    <mergeCell ref="D31:H31"/>
    <mergeCell ref="B34:H34"/>
    <mergeCell ref="F18:F19"/>
    <mergeCell ref="E18:E19"/>
    <mergeCell ref="D18:D19"/>
    <mergeCell ref="C18:C19"/>
    <mergeCell ref="B18:B19"/>
  </mergeCells>
  <pageMargins left="0.7" right="0.7" top="0.75" bottom="0.75" header="0.3" footer="0.3"/>
  <pageSetup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Intro &amp; PAMs</vt:lpstr>
      <vt:lpstr>Benefits &amp; risks - PAM 1</vt:lpstr>
      <vt:lpstr>Benefits &amp; risks - PAM 2</vt:lpstr>
      <vt:lpstr>Benefits &amp; risks - PAM 3</vt:lpstr>
      <vt:lpstr>Benefits &amp; risks - PAM 4</vt:lpstr>
      <vt:lpstr>Benefits &amp; risks - PAM 5</vt:lpstr>
      <vt:lpstr>Benefits &amp; risks - PAM 6</vt:lpstr>
      <vt:lpstr>Benefits &amp; risks - PAM 7</vt:lpstr>
      <vt:lpstr>Benefits &amp; risks - PAM 8</vt:lpstr>
      <vt:lpstr>Benefits &amp; risks - PAM 9</vt:lpstr>
      <vt:lpstr>Benefits &amp; risks - PAM 10</vt:lpstr>
      <vt:lpstr>Guidance</vt:lpstr>
      <vt:lpstr>'Intro &amp; PAMs'!_ftn1</vt:lpstr>
      <vt:lpstr>'Intro &amp; PAMs'!_ftnref1</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Charlotte Hicks</dc:creator>
  <cp:lastModifiedBy>Miriam Guth</cp:lastModifiedBy>
  <cp:lastPrinted>2017-09-06T10:11:55Z</cp:lastPrinted>
  <dcterms:created xsi:type="dcterms:W3CDTF">2017-04-24T06:12:58Z</dcterms:created>
  <dcterms:modified xsi:type="dcterms:W3CDTF">2017-12-08T12:30:20Z</dcterms:modified>
</cp:coreProperties>
</file>